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Publicaciones\"/>
    </mc:Choice>
  </mc:AlternateContent>
  <bookViews>
    <workbookView xWindow="0" yWindow="0" windowWidth="7470" windowHeight="2760" tabRatio="675"/>
  </bookViews>
  <sheets>
    <sheet name="4to Trimestre 2022" sheetId="131" r:id="rId1"/>
  </sheets>
  <calcPr calcId="152511"/>
</workbook>
</file>

<file path=xl/calcChain.xml><?xml version="1.0" encoding="utf-8"?>
<calcChain xmlns="http://schemas.openxmlformats.org/spreadsheetml/2006/main">
  <c r="D13" i="131" l="1"/>
  <c r="E13" i="131"/>
  <c r="F13" i="131"/>
  <c r="G13" i="131"/>
  <c r="H13" i="131"/>
  <c r="I13" i="131"/>
  <c r="J13" i="131"/>
  <c r="K13" i="131"/>
  <c r="L13" i="131"/>
  <c r="M13" i="131"/>
  <c r="N13" i="131"/>
  <c r="O13" i="131"/>
  <c r="P13" i="131"/>
  <c r="D14" i="131"/>
  <c r="E14" i="131"/>
  <c r="F14" i="131"/>
  <c r="G14" i="131"/>
  <c r="H14" i="131"/>
  <c r="I14" i="131"/>
  <c r="J14" i="131"/>
  <c r="K14" i="131"/>
  <c r="L14" i="131"/>
  <c r="M14" i="131"/>
  <c r="N14" i="131"/>
  <c r="O14" i="131"/>
  <c r="P14" i="131"/>
  <c r="D15" i="131"/>
  <c r="E15" i="131"/>
  <c r="F15" i="131"/>
  <c r="G15" i="131"/>
  <c r="H15" i="131"/>
  <c r="I15" i="131"/>
  <c r="J15" i="131"/>
  <c r="K15" i="131"/>
  <c r="L15" i="131"/>
  <c r="M15" i="131"/>
  <c r="N15" i="131"/>
  <c r="O15" i="131"/>
  <c r="P15" i="131"/>
  <c r="D16" i="131"/>
  <c r="E16" i="131"/>
  <c r="F16" i="131"/>
  <c r="G16" i="131"/>
  <c r="H16" i="131"/>
  <c r="I16" i="131"/>
  <c r="J16" i="131"/>
  <c r="K16" i="131"/>
  <c r="L16" i="131"/>
  <c r="M16" i="131"/>
  <c r="N16" i="131"/>
  <c r="O16" i="131"/>
  <c r="P16" i="131"/>
  <c r="D17" i="131"/>
  <c r="E17" i="131"/>
  <c r="F17" i="131"/>
  <c r="G17" i="131"/>
  <c r="H17" i="131"/>
  <c r="I17" i="131"/>
  <c r="J17" i="131"/>
  <c r="K17" i="131"/>
  <c r="L17" i="131"/>
  <c r="M17" i="131"/>
  <c r="N17" i="131"/>
  <c r="O17" i="131"/>
  <c r="P17" i="131"/>
  <c r="D18" i="131"/>
  <c r="E18" i="131"/>
  <c r="F18" i="131"/>
  <c r="G18" i="131"/>
  <c r="H18" i="131"/>
  <c r="I18" i="131"/>
  <c r="J18" i="131"/>
  <c r="K18" i="131"/>
  <c r="L18" i="131"/>
  <c r="M18" i="131"/>
  <c r="N18" i="131"/>
  <c r="O18" i="131"/>
  <c r="P18" i="131"/>
  <c r="D19" i="131"/>
  <c r="E19" i="131"/>
  <c r="F19" i="131"/>
  <c r="G19" i="131"/>
  <c r="H19" i="131"/>
  <c r="I19" i="131"/>
  <c r="J19" i="131"/>
  <c r="K19" i="131"/>
  <c r="L19" i="131"/>
  <c r="M19" i="131"/>
  <c r="N19" i="131"/>
  <c r="O19" i="131"/>
  <c r="P19" i="131"/>
  <c r="D20" i="131"/>
  <c r="E20" i="131"/>
  <c r="F20" i="131"/>
  <c r="G20" i="131"/>
  <c r="H20" i="131"/>
  <c r="I20" i="131"/>
  <c r="J20" i="131"/>
  <c r="K20" i="131"/>
  <c r="L20" i="131"/>
  <c r="M20" i="131"/>
  <c r="N20" i="131"/>
  <c r="O20" i="131"/>
  <c r="P20" i="131"/>
  <c r="D21" i="131"/>
  <c r="E21" i="131"/>
  <c r="F21" i="131"/>
  <c r="G21" i="131"/>
  <c r="H21" i="131"/>
  <c r="I21" i="131"/>
  <c r="J21" i="131"/>
  <c r="K21" i="131"/>
  <c r="L21" i="131"/>
  <c r="M21" i="131"/>
  <c r="N21" i="131"/>
  <c r="O21" i="131"/>
  <c r="P21" i="131"/>
  <c r="D22" i="131"/>
  <c r="E22" i="131"/>
  <c r="F22" i="131"/>
  <c r="G22" i="131"/>
  <c r="H22" i="131"/>
  <c r="I22" i="131"/>
  <c r="J22" i="131"/>
  <c r="K22" i="131"/>
  <c r="L22" i="131"/>
  <c r="M22" i="131"/>
  <c r="N22" i="131"/>
  <c r="O22" i="131"/>
  <c r="P22" i="131"/>
  <c r="D23" i="131"/>
  <c r="E23" i="131"/>
  <c r="F23" i="131"/>
  <c r="G23" i="131"/>
  <c r="H23" i="131"/>
  <c r="I23" i="131"/>
  <c r="J23" i="131"/>
  <c r="K23" i="131"/>
  <c r="L23" i="131"/>
  <c r="M23" i="131"/>
  <c r="N23" i="131"/>
  <c r="O23" i="131"/>
  <c r="P23" i="131"/>
  <c r="D24" i="131"/>
  <c r="E24" i="131"/>
  <c r="F24" i="131"/>
  <c r="G24" i="131"/>
  <c r="H24" i="131"/>
  <c r="I24" i="131"/>
  <c r="J24" i="131"/>
  <c r="K24" i="131"/>
  <c r="L24" i="131"/>
  <c r="M24" i="131"/>
  <c r="N24" i="131"/>
  <c r="O24" i="131"/>
  <c r="P24" i="131"/>
  <c r="D25" i="131"/>
  <c r="E25" i="131"/>
  <c r="F25" i="131"/>
  <c r="G25" i="131"/>
  <c r="H25" i="131"/>
  <c r="I25" i="131"/>
  <c r="J25" i="131"/>
  <c r="K25" i="131"/>
  <c r="L25" i="131"/>
  <c r="M25" i="131"/>
  <c r="N25" i="131"/>
  <c r="O25" i="131"/>
  <c r="P25" i="131"/>
  <c r="D26" i="131"/>
  <c r="E26" i="131"/>
  <c r="F26" i="131"/>
  <c r="G26" i="131"/>
  <c r="H26" i="131"/>
  <c r="I26" i="131"/>
  <c r="J26" i="131"/>
  <c r="K26" i="131"/>
  <c r="L26" i="131"/>
  <c r="M26" i="131"/>
  <c r="N26" i="131"/>
  <c r="O26" i="131"/>
  <c r="P26" i="131"/>
  <c r="D27" i="131"/>
  <c r="E27" i="131"/>
  <c r="F27" i="131"/>
  <c r="G27" i="131"/>
  <c r="H27" i="131"/>
  <c r="I27" i="131"/>
  <c r="J27" i="131"/>
  <c r="K27" i="131"/>
  <c r="L27" i="131"/>
  <c r="M27" i="131"/>
  <c r="N27" i="131"/>
  <c r="O27" i="131"/>
  <c r="P27" i="131"/>
  <c r="D28" i="131"/>
  <c r="E28" i="131"/>
  <c r="F28" i="131"/>
  <c r="G28" i="131"/>
  <c r="H28" i="131"/>
  <c r="I28" i="131"/>
  <c r="J28" i="131"/>
  <c r="K28" i="131"/>
  <c r="L28" i="131"/>
  <c r="M28" i="131"/>
  <c r="N28" i="131"/>
  <c r="O28" i="131"/>
  <c r="P28" i="131"/>
  <c r="D29" i="131"/>
  <c r="E29" i="131"/>
  <c r="F29" i="131"/>
  <c r="G29" i="131"/>
  <c r="H29" i="131"/>
  <c r="I29" i="131"/>
  <c r="J29" i="131"/>
  <c r="K29" i="131"/>
  <c r="L29" i="131"/>
  <c r="M29" i="131"/>
  <c r="N29" i="131"/>
  <c r="O29" i="131"/>
  <c r="P29" i="131"/>
  <c r="D30" i="131"/>
  <c r="E30" i="131"/>
  <c r="F30" i="131"/>
  <c r="G30" i="131"/>
  <c r="H30" i="131"/>
  <c r="I30" i="131"/>
  <c r="J30" i="131"/>
  <c r="K30" i="131"/>
  <c r="L30" i="131"/>
  <c r="M30" i="131"/>
  <c r="N30" i="131"/>
  <c r="O30" i="131"/>
  <c r="P30" i="131"/>
  <c r="D31" i="131"/>
  <c r="E31" i="131"/>
  <c r="F31" i="131"/>
  <c r="G31" i="131"/>
  <c r="H31" i="131"/>
  <c r="I31" i="131"/>
  <c r="J31" i="131"/>
  <c r="K31" i="131"/>
  <c r="L31" i="131"/>
  <c r="M31" i="131"/>
  <c r="N31" i="131"/>
  <c r="O31" i="131"/>
  <c r="P31" i="131"/>
  <c r="P12" i="131"/>
  <c r="O12" i="131"/>
  <c r="N12" i="131"/>
  <c r="M12" i="131"/>
  <c r="L12" i="131"/>
  <c r="K12" i="131"/>
  <c r="J12" i="131"/>
  <c r="I12" i="131"/>
  <c r="H12" i="131"/>
  <c r="G12" i="131"/>
  <c r="F12" i="131"/>
  <c r="E12" i="131"/>
  <c r="D12" i="131"/>
  <c r="C13" i="131"/>
  <c r="C14" i="131"/>
  <c r="C15" i="131"/>
  <c r="C16" i="131"/>
  <c r="C17" i="131"/>
  <c r="C18" i="131"/>
  <c r="C19" i="131"/>
  <c r="C20" i="131"/>
  <c r="C21" i="131"/>
  <c r="C22" i="131"/>
  <c r="C23" i="131"/>
  <c r="C24" i="131"/>
  <c r="C25" i="131"/>
  <c r="C26" i="131"/>
  <c r="C27" i="131"/>
  <c r="C28" i="131"/>
  <c r="C29" i="131"/>
  <c r="C30" i="131"/>
  <c r="C31" i="131"/>
  <c r="C12" i="131"/>
  <c r="P210" i="131"/>
  <c r="P191" i="131"/>
  <c r="P192" i="131"/>
  <c r="P193" i="131"/>
  <c r="P194" i="131"/>
  <c r="P195" i="131"/>
  <c r="P196" i="131"/>
  <c r="P197" i="131"/>
  <c r="P198" i="131"/>
  <c r="P199" i="131"/>
  <c r="P200" i="131"/>
  <c r="P201" i="131"/>
  <c r="P202" i="131"/>
  <c r="P203" i="131"/>
  <c r="P204" i="131"/>
  <c r="P205" i="131"/>
  <c r="P206" i="131"/>
  <c r="P207" i="131"/>
  <c r="P208" i="131"/>
  <c r="P209" i="131"/>
  <c r="P190" i="131"/>
  <c r="P32" i="131" l="1"/>
  <c r="M179" i="131"/>
  <c r="L179" i="131"/>
  <c r="K179" i="131"/>
  <c r="J179" i="131"/>
  <c r="I179" i="131"/>
  <c r="G179" i="131"/>
  <c r="F179" i="131"/>
  <c r="E179" i="131"/>
  <c r="D179" i="131"/>
  <c r="C179" i="131"/>
  <c r="N178" i="131"/>
  <c r="N177" i="131"/>
  <c r="N176" i="131"/>
  <c r="N175" i="131"/>
  <c r="N174" i="131"/>
  <c r="N173" i="131"/>
  <c r="N172" i="131"/>
  <c r="N171" i="131"/>
  <c r="N170" i="131"/>
  <c r="N169" i="131"/>
  <c r="N168" i="131"/>
  <c r="N167" i="131"/>
  <c r="N166" i="131"/>
  <c r="N165" i="131"/>
  <c r="N164" i="131"/>
  <c r="N163" i="131"/>
  <c r="N162" i="131"/>
  <c r="N161" i="131"/>
  <c r="N160" i="131"/>
  <c r="N159" i="131"/>
  <c r="N179" i="131" l="1"/>
  <c r="C150" i="131" l="1"/>
  <c r="E120" i="131"/>
  <c r="D120" i="131"/>
  <c r="C120" i="131"/>
  <c r="F119" i="131"/>
  <c r="F118" i="131"/>
  <c r="F117" i="131"/>
  <c r="F116" i="131"/>
  <c r="F115" i="131"/>
  <c r="F114" i="131"/>
  <c r="F113" i="131"/>
  <c r="F112" i="131"/>
  <c r="F111" i="131"/>
  <c r="F110" i="131"/>
  <c r="F109" i="131"/>
  <c r="F108" i="131"/>
  <c r="F107" i="131"/>
  <c r="F106" i="131"/>
  <c r="F105" i="131"/>
  <c r="F104" i="131"/>
  <c r="F103" i="131"/>
  <c r="F102" i="131"/>
  <c r="F101" i="131"/>
  <c r="F100" i="131"/>
  <c r="M91" i="131"/>
  <c r="L91" i="131"/>
  <c r="K91" i="131"/>
  <c r="J91" i="131"/>
  <c r="I91" i="131"/>
  <c r="H91" i="131"/>
  <c r="G91" i="131"/>
  <c r="F91" i="131"/>
  <c r="E91" i="131"/>
  <c r="D91" i="131"/>
  <c r="C91" i="131"/>
  <c r="N90" i="131"/>
  <c r="N89" i="131"/>
  <c r="N88" i="131"/>
  <c r="N87" i="131"/>
  <c r="N86" i="131"/>
  <c r="N85" i="131"/>
  <c r="N84" i="131"/>
  <c r="N83" i="131"/>
  <c r="N82" i="131"/>
  <c r="N81" i="131"/>
  <c r="N80" i="131"/>
  <c r="N79" i="131"/>
  <c r="N78" i="131"/>
  <c r="N77" i="131"/>
  <c r="N76" i="131"/>
  <c r="N75" i="131"/>
  <c r="N74" i="131"/>
  <c r="N73" i="131"/>
  <c r="N72" i="131"/>
  <c r="N71" i="131"/>
  <c r="N61" i="131"/>
  <c r="M61" i="131"/>
  <c r="L61" i="131"/>
  <c r="K61" i="131"/>
  <c r="J61" i="131"/>
  <c r="I61" i="131"/>
  <c r="H61" i="131"/>
  <c r="G61" i="131"/>
  <c r="F61" i="131"/>
  <c r="E61" i="131"/>
  <c r="D61" i="131"/>
  <c r="C61" i="131"/>
  <c r="N60" i="131"/>
  <c r="M60" i="131"/>
  <c r="L60" i="131"/>
  <c r="K60" i="131"/>
  <c r="J60" i="131"/>
  <c r="I60" i="131"/>
  <c r="H60" i="131"/>
  <c r="G60" i="131"/>
  <c r="F60" i="131"/>
  <c r="E60" i="131"/>
  <c r="D60" i="131"/>
  <c r="C60" i="131"/>
  <c r="N59" i="131"/>
  <c r="M59" i="131"/>
  <c r="L59" i="131"/>
  <c r="K59" i="131"/>
  <c r="J59" i="131"/>
  <c r="I59" i="131"/>
  <c r="H59" i="131"/>
  <c r="G59" i="131"/>
  <c r="F59" i="131"/>
  <c r="E59" i="131"/>
  <c r="D59" i="131"/>
  <c r="C59" i="131"/>
  <c r="N58" i="131"/>
  <c r="M58" i="131"/>
  <c r="L58" i="131"/>
  <c r="K58" i="131"/>
  <c r="J58" i="131"/>
  <c r="I58" i="131"/>
  <c r="H58" i="131"/>
  <c r="G58" i="131"/>
  <c r="F58" i="131"/>
  <c r="E58" i="131"/>
  <c r="D58" i="131"/>
  <c r="C58" i="131"/>
  <c r="N57" i="131"/>
  <c r="M57" i="131"/>
  <c r="L57" i="131"/>
  <c r="K57" i="131"/>
  <c r="J57" i="131"/>
  <c r="I57" i="131"/>
  <c r="H57" i="131"/>
  <c r="G57" i="131"/>
  <c r="F57" i="131"/>
  <c r="E57" i="131"/>
  <c r="D57" i="131"/>
  <c r="C57" i="131"/>
  <c r="N56" i="131"/>
  <c r="M56" i="131"/>
  <c r="L56" i="131"/>
  <c r="K56" i="131"/>
  <c r="J56" i="131"/>
  <c r="I56" i="131"/>
  <c r="H56" i="131"/>
  <c r="G56" i="131"/>
  <c r="F56" i="131"/>
  <c r="E56" i="131"/>
  <c r="D56" i="131"/>
  <c r="C56" i="131"/>
  <c r="N55" i="131"/>
  <c r="M55" i="131"/>
  <c r="L55" i="131"/>
  <c r="K55" i="131"/>
  <c r="J55" i="131"/>
  <c r="I55" i="131"/>
  <c r="H55" i="131"/>
  <c r="G55" i="131"/>
  <c r="F55" i="131"/>
  <c r="E55" i="131"/>
  <c r="D55" i="131"/>
  <c r="C55" i="131"/>
  <c r="N54" i="131"/>
  <c r="M54" i="131"/>
  <c r="L54" i="131"/>
  <c r="K54" i="131"/>
  <c r="J54" i="131"/>
  <c r="I54" i="131"/>
  <c r="H54" i="131"/>
  <c r="G54" i="131"/>
  <c r="F54" i="131"/>
  <c r="E54" i="131"/>
  <c r="D54" i="131"/>
  <c r="C54" i="131"/>
  <c r="N53" i="131"/>
  <c r="M53" i="131"/>
  <c r="L53" i="131"/>
  <c r="K53" i="131"/>
  <c r="J53" i="131"/>
  <c r="I53" i="131"/>
  <c r="H53" i="131"/>
  <c r="G53" i="131"/>
  <c r="F53" i="131"/>
  <c r="E53" i="131"/>
  <c r="D53" i="131"/>
  <c r="C53" i="131"/>
  <c r="N52" i="131"/>
  <c r="M52" i="131"/>
  <c r="L52" i="131"/>
  <c r="K52" i="131"/>
  <c r="J52" i="131"/>
  <c r="I52" i="131"/>
  <c r="H52" i="131"/>
  <c r="G52" i="131"/>
  <c r="F52" i="131"/>
  <c r="E52" i="131"/>
  <c r="D52" i="131"/>
  <c r="C52" i="131"/>
  <c r="N51" i="131"/>
  <c r="M51" i="131"/>
  <c r="L51" i="131"/>
  <c r="K51" i="131"/>
  <c r="J51" i="131"/>
  <c r="I51" i="131"/>
  <c r="H51" i="131"/>
  <c r="G51" i="131"/>
  <c r="F51" i="131"/>
  <c r="E51" i="131"/>
  <c r="D51" i="131"/>
  <c r="C51" i="131"/>
  <c r="N50" i="131"/>
  <c r="M50" i="131"/>
  <c r="L50" i="131"/>
  <c r="K50" i="131"/>
  <c r="J50" i="131"/>
  <c r="I50" i="131"/>
  <c r="H50" i="131"/>
  <c r="G50" i="131"/>
  <c r="F50" i="131"/>
  <c r="E50" i="131"/>
  <c r="D50" i="131"/>
  <c r="C50" i="131"/>
  <c r="N49" i="131"/>
  <c r="M49" i="131"/>
  <c r="L49" i="131"/>
  <c r="K49" i="131"/>
  <c r="J49" i="131"/>
  <c r="I49" i="131"/>
  <c r="H49" i="131"/>
  <c r="G49" i="131"/>
  <c r="F49" i="131"/>
  <c r="E49" i="131"/>
  <c r="D49" i="131"/>
  <c r="C49" i="131"/>
  <c r="N48" i="131"/>
  <c r="M48" i="131"/>
  <c r="L48" i="131"/>
  <c r="K48" i="131"/>
  <c r="J48" i="131"/>
  <c r="I48" i="131"/>
  <c r="H48" i="131"/>
  <c r="G48" i="131"/>
  <c r="F48" i="131"/>
  <c r="E48" i="131"/>
  <c r="D48" i="131"/>
  <c r="C48" i="131"/>
  <c r="N47" i="131"/>
  <c r="M47" i="131"/>
  <c r="L47" i="131"/>
  <c r="K47" i="131"/>
  <c r="J47" i="131"/>
  <c r="I47" i="131"/>
  <c r="H47" i="131"/>
  <c r="G47" i="131"/>
  <c r="F47" i="131"/>
  <c r="E47" i="131"/>
  <c r="D47" i="131"/>
  <c r="C47" i="131"/>
  <c r="N46" i="131"/>
  <c r="M46" i="131"/>
  <c r="L46" i="131"/>
  <c r="K46" i="131"/>
  <c r="J46" i="131"/>
  <c r="I46" i="131"/>
  <c r="H46" i="131"/>
  <c r="G46" i="131"/>
  <c r="F46" i="131"/>
  <c r="E46" i="131"/>
  <c r="D46" i="131"/>
  <c r="C46" i="131"/>
  <c r="N45" i="131"/>
  <c r="M45" i="131"/>
  <c r="L45" i="131"/>
  <c r="K45" i="131"/>
  <c r="J45" i="131"/>
  <c r="I45" i="131"/>
  <c r="H45" i="131"/>
  <c r="G45" i="131"/>
  <c r="F45" i="131"/>
  <c r="E45" i="131"/>
  <c r="D45" i="131"/>
  <c r="C45" i="131"/>
  <c r="N44" i="131"/>
  <c r="M44" i="131"/>
  <c r="L44" i="131"/>
  <c r="K44" i="131"/>
  <c r="J44" i="131"/>
  <c r="I44" i="131"/>
  <c r="H44" i="131"/>
  <c r="G44" i="131"/>
  <c r="F44" i="131"/>
  <c r="E44" i="131"/>
  <c r="D44" i="131"/>
  <c r="C44" i="131"/>
  <c r="N43" i="131"/>
  <c r="M43" i="131"/>
  <c r="L43" i="131"/>
  <c r="K43" i="131"/>
  <c r="J43" i="131"/>
  <c r="I43" i="131"/>
  <c r="H43" i="131"/>
  <c r="G43" i="131"/>
  <c r="F43" i="131"/>
  <c r="E43" i="131"/>
  <c r="D43" i="131"/>
  <c r="C43" i="131"/>
  <c r="N42" i="131"/>
  <c r="N62" i="131" s="1"/>
  <c r="M42" i="131"/>
  <c r="L42" i="131"/>
  <c r="K42" i="131"/>
  <c r="J42" i="131"/>
  <c r="I42" i="131"/>
  <c r="H42" i="131"/>
  <c r="G42" i="131"/>
  <c r="F42" i="131"/>
  <c r="F62" i="131" s="1"/>
  <c r="E42" i="131"/>
  <c r="D42" i="131"/>
  <c r="C42" i="131"/>
  <c r="O49" i="131" l="1"/>
  <c r="O50" i="131"/>
  <c r="O51" i="131"/>
  <c r="O52" i="131"/>
  <c r="O54" i="131"/>
  <c r="O55" i="131"/>
  <c r="O56" i="131"/>
  <c r="O58" i="131"/>
  <c r="O59" i="131"/>
  <c r="I62" i="131"/>
  <c r="J62" i="131"/>
  <c r="O57" i="131"/>
  <c r="D62" i="131"/>
  <c r="L62" i="131"/>
  <c r="O60" i="131"/>
  <c r="H62" i="131"/>
  <c r="E62" i="131"/>
  <c r="M62" i="131"/>
  <c r="O61" i="131"/>
  <c r="C62" i="131"/>
  <c r="G62" i="131"/>
  <c r="K62" i="131"/>
  <c r="O43" i="131"/>
  <c r="O44" i="131"/>
  <c r="O45" i="131"/>
  <c r="O46" i="131"/>
  <c r="O47" i="131"/>
  <c r="O48" i="131"/>
  <c r="F120" i="131"/>
  <c r="O53" i="131"/>
  <c r="N91" i="131"/>
  <c r="O42" i="131"/>
  <c r="O62" i="131" l="1"/>
  <c r="O191" i="131" l="1"/>
  <c r="O192" i="131"/>
  <c r="O193" i="131"/>
  <c r="O194" i="131"/>
  <c r="O195" i="131"/>
  <c r="O196" i="131"/>
  <c r="O197" i="131"/>
  <c r="O198" i="131"/>
  <c r="O199" i="131"/>
  <c r="O200" i="131"/>
  <c r="O201" i="131"/>
  <c r="O202" i="131"/>
  <c r="O203" i="131"/>
  <c r="O204" i="131"/>
  <c r="O205" i="131"/>
  <c r="O206" i="131"/>
  <c r="O207" i="131"/>
  <c r="O208" i="131"/>
  <c r="O209" i="131"/>
  <c r="O190" i="131"/>
  <c r="C191" i="131"/>
  <c r="D191" i="131"/>
  <c r="E191" i="131"/>
  <c r="F191" i="131"/>
  <c r="G191" i="131"/>
  <c r="H191" i="131"/>
  <c r="I191" i="131"/>
  <c r="J191" i="131"/>
  <c r="K191" i="131"/>
  <c r="L191" i="131"/>
  <c r="M191" i="131"/>
  <c r="N191" i="131"/>
  <c r="C192" i="131"/>
  <c r="D192" i="131"/>
  <c r="E192" i="131"/>
  <c r="F192" i="131"/>
  <c r="G192" i="131"/>
  <c r="H192" i="131"/>
  <c r="I192" i="131"/>
  <c r="J192" i="131"/>
  <c r="K192" i="131"/>
  <c r="L192" i="131"/>
  <c r="M192" i="131"/>
  <c r="N192" i="131"/>
  <c r="C193" i="131"/>
  <c r="D193" i="131"/>
  <c r="E193" i="131"/>
  <c r="F193" i="131"/>
  <c r="G193" i="131"/>
  <c r="H193" i="131"/>
  <c r="I193" i="131"/>
  <c r="J193" i="131"/>
  <c r="K193" i="131"/>
  <c r="L193" i="131"/>
  <c r="M193" i="131"/>
  <c r="N193" i="131"/>
  <c r="C194" i="131"/>
  <c r="D194" i="131"/>
  <c r="E194" i="131"/>
  <c r="F194" i="131"/>
  <c r="G194" i="131"/>
  <c r="H194" i="131"/>
  <c r="I194" i="131"/>
  <c r="J194" i="131"/>
  <c r="K194" i="131"/>
  <c r="L194" i="131"/>
  <c r="M194" i="131"/>
  <c r="N194" i="131"/>
  <c r="C195" i="131"/>
  <c r="D195" i="131"/>
  <c r="E195" i="131"/>
  <c r="F195" i="131"/>
  <c r="G195" i="131"/>
  <c r="H195" i="131"/>
  <c r="I195" i="131"/>
  <c r="J195" i="131"/>
  <c r="K195" i="131"/>
  <c r="L195" i="131"/>
  <c r="M195" i="131"/>
  <c r="N195" i="131"/>
  <c r="C196" i="131"/>
  <c r="D196" i="131"/>
  <c r="E196" i="131"/>
  <c r="F196" i="131"/>
  <c r="G196" i="131"/>
  <c r="H196" i="131"/>
  <c r="I196" i="131"/>
  <c r="J196" i="131"/>
  <c r="K196" i="131"/>
  <c r="L196" i="131"/>
  <c r="M196" i="131"/>
  <c r="N196" i="131"/>
  <c r="C197" i="131"/>
  <c r="D197" i="131"/>
  <c r="E197" i="131"/>
  <c r="F197" i="131"/>
  <c r="G197" i="131"/>
  <c r="H197" i="131"/>
  <c r="I197" i="131"/>
  <c r="J197" i="131"/>
  <c r="K197" i="131"/>
  <c r="L197" i="131"/>
  <c r="M197" i="131"/>
  <c r="N197" i="131"/>
  <c r="C198" i="131"/>
  <c r="D198" i="131"/>
  <c r="E198" i="131"/>
  <c r="F198" i="131"/>
  <c r="G198" i="131"/>
  <c r="H198" i="131"/>
  <c r="I198" i="131"/>
  <c r="J198" i="131"/>
  <c r="K198" i="131"/>
  <c r="L198" i="131"/>
  <c r="M198" i="131"/>
  <c r="N198" i="131"/>
  <c r="C199" i="131"/>
  <c r="D199" i="131"/>
  <c r="E199" i="131"/>
  <c r="F199" i="131"/>
  <c r="G199" i="131"/>
  <c r="H199" i="131"/>
  <c r="I199" i="131"/>
  <c r="J199" i="131"/>
  <c r="K199" i="131"/>
  <c r="L199" i="131"/>
  <c r="M199" i="131"/>
  <c r="N199" i="131"/>
  <c r="C200" i="131"/>
  <c r="D200" i="131"/>
  <c r="E200" i="131"/>
  <c r="F200" i="131"/>
  <c r="G200" i="131"/>
  <c r="H200" i="131"/>
  <c r="I200" i="131"/>
  <c r="J200" i="131"/>
  <c r="K200" i="131"/>
  <c r="L200" i="131"/>
  <c r="M200" i="131"/>
  <c r="N200" i="131"/>
  <c r="C201" i="131"/>
  <c r="D201" i="131"/>
  <c r="E201" i="131"/>
  <c r="F201" i="131"/>
  <c r="G201" i="131"/>
  <c r="H201" i="131"/>
  <c r="I201" i="131"/>
  <c r="J201" i="131"/>
  <c r="K201" i="131"/>
  <c r="L201" i="131"/>
  <c r="M201" i="131"/>
  <c r="N201" i="131"/>
  <c r="C202" i="131"/>
  <c r="D202" i="131"/>
  <c r="E202" i="131"/>
  <c r="F202" i="131"/>
  <c r="G202" i="131"/>
  <c r="H202" i="131"/>
  <c r="I202" i="131"/>
  <c r="J202" i="131"/>
  <c r="K202" i="131"/>
  <c r="L202" i="131"/>
  <c r="M202" i="131"/>
  <c r="N202" i="131"/>
  <c r="C203" i="131"/>
  <c r="D203" i="131"/>
  <c r="E203" i="131"/>
  <c r="F203" i="131"/>
  <c r="G203" i="131"/>
  <c r="H203" i="131"/>
  <c r="I203" i="131"/>
  <c r="J203" i="131"/>
  <c r="K203" i="131"/>
  <c r="L203" i="131"/>
  <c r="M203" i="131"/>
  <c r="N203" i="131"/>
  <c r="C204" i="131"/>
  <c r="D204" i="131"/>
  <c r="E204" i="131"/>
  <c r="F204" i="131"/>
  <c r="G204" i="131"/>
  <c r="H204" i="131"/>
  <c r="I204" i="131"/>
  <c r="J204" i="131"/>
  <c r="K204" i="131"/>
  <c r="L204" i="131"/>
  <c r="M204" i="131"/>
  <c r="N204" i="131"/>
  <c r="C205" i="131"/>
  <c r="D205" i="131"/>
  <c r="E205" i="131"/>
  <c r="F205" i="131"/>
  <c r="G205" i="131"/>
  <c r="H205" i="131"/>
  <c r="I205" i="131"/>
  <c r="J205" i="131"/>
  <c r="K205" i="131"/>
  <c r="L205" i="131"/>
  <c r="M205" i="131"/>
  <c r="N205" i="131"/>
  <c r="C206" i="131"/>
  <c r="D206" i="131"/>
  <c r="E206" i="131"/>
  <c r="F206" i="131"/>
  <c r="G206" i="131"/>
  <c r="H206" i="131"/>
  <c r="I206" i="131"/>
  <c r="J206" i="131"/>
  <c r="K206" i="131"/>
  <c r="L206" i="131"/>
  <c r="M206" i="131"/>
  <c r="N206" i="131"/>
  <c r="C207" i="131"/>
  <c r="D207" i="131"/>
  <c r="E207" i="131"/>
  <c r="F207" i="131"/>
  <c r="G207" i="131"/>
  <c r="H207" i="131"/>
  <c r="I207" i="131"/>
  <c r="J207" i="131"/>
  <c r="K207" i="131"/>
  <c r="L207" i="131"/>
  <c r="M207" i="131"/>
  <c r="N207" i="131"/>
  <c r="C208" i="131"/>
  <c r="D208" i="131"/>
  <c r="E208" i="131"/>
  <c r="F208" i="131"/>
  <c r="G208" i="131"/>
  <c r="H208" i="131"/>
  <c r="I208" i="131"/>
  <c r="J208" i="131"/>
  <c r="K208" i="131"/>
  <c r="L208" i="131"/>
  <c r="M208" i="131"/>
  <c r="N208" i="131"/>
  <c r="C209" i="131"/>
  <c r="D209" i="131"/>
  <c r="E209" i="131"/>
  <c r="F209" i="131"/>
  <c r="G209" i="131"/>
  <c r="H209" i="131"/>
  <c r="I209" i="131"/>
  <c r="J209" i="131"/>
  <c r="K209" i="131"/>
  <c r="L209" i="131"/>
  <c r="M209" i="131"/>
  <c r="N209" i="131"/>
  <c r="D190" i="131"/>
  <c r="E190" i="131"/>
  <c r="F190" i="131"/>
  <c r="G190" i="131"/>
  <c r="H190" i="131"/>
  <c r="H32" i="131" s="1"/>
  <c r="I190" i="131"/>
  <c r="J190" i="131"/>
  <c r="K190" i="131"/>
  <c r="L190" i="131"/>
  <c r="L32" i="131" s="1"/>
  <c r="M190" i="131"/>
  <c r="N190" i="131"/>
  <c r="C190" i="131"/>
  <c r="C270" i="131"/>
  <c r="N240" i="131"/>
  <c r="M240" i="131"/>
  <c r="L240" i="131"/>
  <c r="K240" i="131"/>
  <c r="J240" i="131"/>
  <c r="I240" i="131"/>
  <c r="H240" i="131"/>
  <c r="G240" i="131"/>
  <c r="F240" i="131"/>
  <c r="E240" i="131"/>
  <c r="D240" i="131"/>
  <c r="C240" i="131"/>
  <c r="O239" i="131"/>
  <c r="O238" i="131"/>
  <c r="O237" i="131"/>
  <c r="O236" i="131"/>
  <c r="O235" i="131"/>
  <c r="O234" i="131"/>
  <c r="O233" i="131"/>
  <c r="O232" i="131"/>
  <c r="O231" i="131"/>
  <c r="O230" i="131"/>
  <c r="O229" i="131"/>
  <c r="O228" i="131"/>
  <c r="O227" i="131"/>
  <c r="O226" i="131"/>
  <c r="O225" i="131"/>
  <c r="O224" i="131"/>
  <c r="O223" i="131"/>
  <c r="O222" i="131"/>
  <c r="O221" i="131"/>
  <c r="O220" i="131"/>
  <c r="J32" i="131" l="1"/>
  <c r="F32" i="131"/>
  <c r="N32" i="131"/>
  <c r="D32" i="131"/>
  <c r="Q12" i="131"/>
  <c r="Q31" i="131"/>
  <c r="Q30" i="131"/>
  <c r="Q29" i="131"/>
  <c r="Q28" i="131"/>
  <c r="Q27" i="131"/>
  <c r="Q26" i="131"/>
  <c r="Q25" i="131"/>
  <c r="Q24" i="131"/>
  <c r="Q23" i="131"/>
  <c r="Q22" i="131"/>
  <c r="Q21" i="131"/>
  <c r="Q20" i="131"/>
  <c r="Q19" i="131"/>
  <c r="Q18" i="131"/>
  <c r="Q17" i="131"/>
  <c r="Q16" i="131"/>
  <c r="Q15" i="131"/>
  <c r="Q14" i="131"/>
  <c r="Q13" i="131"/>
  <c r="K32" i="131"/>
  <c r="G32" i="131"/>
  <c r="O32" i="131"/>
  <c r="M32" i="131"/>
  <c r="I32" i="131"/>
  <c r="E32" i="131"/>
  <c r="C32" i="131"/>
  <c r="O240" i="131"/>
  <c r="H210" i="131"/>
  <c r="O210" i="131"/>
  <c r="N210" i="131"/>
  <c r="Q32" i="131" l="1"/>
  <c r="L210" i="131"/>
  <c r="M210" i="131"/>
  <c r="K210" i="131"/>
  <c r="D210" i="131"/>
  <c r="J210" i="131"/>
  <c r="F210" i="131"/>
  <c r="G210" i="131"/>
  <c r="I210" i="131"/>
  <c r="E210" i="131"/>
  <c r="C210" i="131"/>
</calcChain>
</file>

<file path=xl/sharedStrings.xml><?xml version="1.0" encoding="utf-8"?>
<sst xmlns="http://schemas.openxmlformats.org/spreadsheetml/2006/main" count="325" uniqueCount="58">
  <si>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</si>
  <si>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</si>
  <si>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</si>
  <si>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</si>
  <si>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</si>
  <si>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</si>
  <si>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</si>
  <si>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</si>
  <si>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</si>
  <si>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</si>
  <si>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</si>
  <si>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</si>
  <si>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</si>
  <si>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</si>
  <si>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</si>
  <si>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</si>
  <si>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</si>
  <si>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</si>
  <si>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</si>
  <si>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</si>
  <si>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</si>
  <si>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</si>
  <si>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</si>
  <si>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</si>
  <si>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</si>
  <si>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</si>
  <si>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</si>
  <si>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</si>
  <si>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</si>
  <si>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</si>
  <si>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</si>
  <si>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</si>
  <si>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</si>
  <si>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</si>
  <si>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</si>
  <si>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</si>
  <si>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</si>
  <si>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</si>
  <si>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</si>
  <si>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</si>
  <si>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ISR Enajenación de bienes</t>
  </si>
  <si>
    <t>Las cifras parciales pueden no coincidir con el total debido al redondeo.</t>
  </si>
  <si>
    <t>PARTICIPACIONES FEDERALES MINISTRADAS A LOS MUNICIPIOS EN EL MES DE NOVIEMBRE DEL EJERCICIO FISCAL 2022</t>
  </si>
  <si>
    <t>PARTICIPACIONES FEDERALES MINISTRADAS A LOS MUNICIPIOS EN EL MES DE DICIEMBRE DEL EJERCICIO FISCAL 2022</t>
  </si>
  <si>
    <t>Distribución del FEIEF al  FOFIR correspondiente al mes de diciembre 2022</t>
  </si>
  <si>
    <t>FEIEF Correspondiente al mes de diciembre 2022 FOFIR</t>
  </si>
  <si>
    <t>Faltante inicial del FEIEF al FGP del mes de noviembre 2022</t>
  </si>
  <si>
    <t>(inculuye FEIEF al  FOFIR correspondiente al mes de diciembre 2022)</t>
  </si>
  <si>
    <t>PARTICIPACIONES FEDERALES MINISTRADAS A LOS MUNICIPIOS EN EL IV TRIMESTRE DEL EJERCICIO FISCAL 2022</t>
  </si>
  <si>
    <t>PARTICIPACIONES FEDERALES MINISTRADAS A LOS MUNICIPIOS EN EL MES DE OCTUBRE DEL EJERCICIO FISCAL 2022</t>
  </si>
  <si>
    <t>(INCLUYE SEGUNDO AJUSTE CUATRIMESTRAL 2022 Y DIFERENCIA DE FOFIR CORRESPONDIENTE AL TERCER TRIMESTRE DE 2022)</t>
  </si>
  <si>
    <t>Faltante inicial del FEIEF al FGP del mes de septiembre 2021</t>
  </si>
  <si>
    <t>Diferencia de FOFIR Correspondiente al Tercer Trimestre de 2022</t>
  </si>
  <si>
    <t xml:space="preserve">Las cifras parciales pueden no coincidir con el total debido al redondeo </t>
  </si>
  <si>
    <t>SEGUNDO AJUSTE CUATRIMESTRAL 2022</t>
  </si>
  <si>
    <t>Faltante inicial del FEIEF al FGP del mes de octubre 2021</t>
  </si>
  <si>
    <t>Distribución de diferencia de FOFIR del 3er. trimestre del 2022 del Fondo de Fiscalización</t>
  </si>
  <si>
    <t>Faltante inicial del FEIEF al FGP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</si>
</sst>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70">
    <xf numFmtId="0" fontId="0" fillId="0" borderId="0" xfId="0"/>
    <xf numFmtId="3" fontId="10" fillId="0" borderId="2" xfId="0" applyNumberFormat="1" applyFont="1" applyBorder="1"/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3" fontId="0" fillId="0" borderId="0" xfId="0" applyNumberFormat="1"/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0" xfId="0" applyFont="1" applyFill="1" applyBorder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/>
    <xf numFmtId="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5" fillId="0" borderId="0" xfId="2" applyFont="1" applyFill="1" applyBorder="1"/>
    <xf numFmtId="0" fontId="3" fillId="0" borderId="0" xfId="0" applyFont="1"/>
    <xf numFmtId="4" fontId="0" fillId="0" borderId="0" xfId="0" applyNumberFormat="1"/>
    <xf numFmtId="0" fontId="1" fillId="0" borderId="0" xfId="2" applyFont="1" applyAlignment="1">
      <alignment horizontal="center"/>
    </xf>
    <xf numFmtId="3" fontId="10" fillId="0" borderId="0" xfId="0" applyNumberFormat="1" applyFont="1" applyBorder="1"/>
    <xf numFmtId="0" fontId="4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3" fontId="10" fillId="0" borderId="15" xfId="0" applyNumberFormat="1" applyFont="1" applyFill="1" applyBorder="1"/>
    <xf numFmtId="3" fontId="9" fillId="0" borderId="15" xfId="0" applyNumberFormat="1" applyFont="1" applyFill="1" applyBorder="1"/>
    <xf numFmtId="0" fontId="0" fillId="0" borderId="0" xfId="0" applyFill="1" applyBorder="1" applyAlignment="1"/>
    <xf numFmtId="0" fontId="4" fillId="0" borderId="15" xfId="2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justify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611732</xdr:colOff>
      <xdr:row>5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523875</xdr:colOff>
      <xdr:row>0</xdr:row>
      <xdr:rowOff>66675</xdr:rowOff>
    </xdr:from>
    <xdr:to>
      <xdr:col>15</xdr:col>
      <xdr:colOff>185951</xdr:colOff>
      <xdr:row>5</xdr:row>
      <xdr:rowOff>38100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6675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609600</xdr:colOff>
      <xdr:row>0</xdr:row>
      <xdr:rowOff>28575</xdr:rowOff>
    </xdr:from>
    <xdr:to>
      <xdr:col>16</xdr:col>
      <xdr:colOff>871855</xdr:colOff>
      <xdr:row>5</xdr:row>
      <xdr:rowOff>102235</xdr:rowOff>
    </xdr:to>
    <xdr:pic>
      <xdr:nvPicPr>
        <xdr:cNvPr id="6" name="Imagen 5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I271"/>
  <sheetViews>
    <sheetView tabSelected="1" workbookViewId="0">
      <selection activeCell="T14" sqref="T14"/>
    </sheetView>
  </sheetViews>
  <sheetFormatPr baseColWidth="10" defaultRowHeight="12.75" x14ac:dyDescent="0.2"/>
  <cols>
    <col min="1" max="1" width="4.140625" style="18" bestFit="1" customWidth="1"/>
    <col min="2" max="2" width="19.85546875" style="18" customWidth="1"/>
    <col min="3" max="10" width="13.85546875" style="18" customWidth="1"/>
    <col min="11" max="11" width="11.28515625" style="18" customWidth="1"/>
    <col min="12" max="12" width="12.5703125" style="18" customWidth="1"/>
    <col min="13" max="16" width="12" style="18" customWidth="1"/>
    <col min="17" max="17" width="13.85546875" style="18" customWidth="1"/>
    <col min="18" max="16384" width="11.42578125" style="18"/>
  </cols>
  <sheetData>
    <row r="3" spans="1:17" ht="16.5" x14ac:dyDescent="0.25">
      <c r="A3" s="66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3.5" customHeight="1" x14ac:dyDescent="0.2">
      <c r="A4" s="67" t="s">
        <v>22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13.5" customHeight="1" x14ac:dyDescent="0.2">
      <c r="A5" s="68" t="s">
        <v>21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ht="13.5" customHeight="1" x14ac:dyDescent="0.2">
      <c r="A6" s="25"/>
      <c r="B6" s="25"/>
      <c r="C6" s="25"/>
      <c r="D6" s="25"/>
      <c r="E6" s="25"/>
      <c r="F6" s="25"/>
      <c r="G6" s="25"/>
      <c r="H6" s="26"/>
      <c r="I6" s="25"/>
      <c r="J6" s="25"/>
      <c r="K6" s="25"/>
      <c r="L6" s="25"/>
      <c r="M6" s="25"/>
      <c r="N6" s="26"/>
      <c r="O6" s="26"/>
      <c r="P6" s="34"/>
      <c r="Q6" s="25"/>
    </row>
    <row r="7" spans="1:17" ht="13.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 t="s">
        <v>27</v>
      </c>
    </row>
    <row r="8" spans="1:17" ht="13.5" customHeight="1" x14ac:dyDescent="0.2">
      <c r="A8" s="69" t="s">
        <v>48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20.100000000000001" customHeight="1" x14ac:dyDescent="0.2">
      <c r="A9" s="56" t="s">
        <v>1</v>
      </c>
      <c r="B9" s="56" t="s">
        <v>38</v>
      </c>
      <c r="C9" s="50" t="s">
        <v>29</v>
      </c>
      <c r="D9" s="50" t="s">
        <v>30</v>
      </c>
      <c r="E9" s="50" t="s">
        <v>28</v>
      </c>
      <c r="F9" s="50" t="s">
        <v>31</v>
      </c>
      <c r="G9" s="50" t="s">
        <v>32</v>
      </c>
      <c r="H9" s="50" t="s">
        <v>39</v>
      </c>
      <c r="I9" s="59" t="s">
        <v>33</v>
      </c>
      <c r="J9" s="50" t="s">
        <v>34</v>
      </c>
      <c r="K9" s="50" t="s">
        <v>35</v>
      </c>
      <c r="L9" s="50" t="s">
        <v>36</v>
      </c>
      <c r="M9" s="50" t="s">
        <v>40</v>
      </c>
      <c r="N9" s="50" t="s">
        <v>57</v>
      </c>
      <c r="O9" s="59" t="s">
        <v>45</v>
      </c>
      <c r="P9" s="50" t="s">
        <v>52</v>
      </c>
      <c r="Q9" s="50" t="s">
        <v>37</v>
      </c>
    </row>
    <row r="10" spans="1:17" ht="20.100000000000001" customHeight="1" x14ac:dyDescent="0.2">
      <c r="A10" s="57"/>
      <c r="B10" s="57"/>
      <c r="C10" s="51"/>
      <c r="D10" s="51"/>
      <c r="E10" s="51"/>
      <c r="F10" s="51"/>
      <c r="G10" s="51"/>
      <c r="H10" s="51"/>
      <c r="I10" s="60"/>
      <c r="J10" s="51"/>
      <c r="K10" s="51"/>
      <c r="L10" s="51"/>
      <c r="M10" s="51"/>
      <c r="N10" s="51"/>
      <c r="O10" s="60"/>
      <c r="P10" s="51"/>
      <c r="Q10" s="51"/>
    </row>
    <row r="11" spans="1:17" ht="20.100000000000001" customHeight="1" x14ac:dyDescent="0.2">
      <c r="A11" s="58"/>
      <c r="B11" s="58"/>
      <c r="C11" s="52"/>
      <c r="D11" s="52"/>
      <c r="E11" s="52"/>
      <c r="F11" s="52"/>
      <c r="G11" s="52"/>
      <c r="H11" s="52"/>
      <c r="I11" s="61"/>
      <c r="J11" s="52"/>
      <c r="K11" s="52"/>
      <c r="L11" s="52"/>
      <c r="M11" s="52"/>
      <c r="N11" s="52"/>
      <c r="O11" s="61"/>
      <c r="P11" s="52"/>
      <c r="Q11" s="52"/>
    </row>
    <row r="12" spans="1:17" ht="13.5" customHeight="1" x14ac:dyDescent="0.2">
      <c r="A12" s="21">
        <v>1</v>
      </c>
      <c r="B12" s="22" t="s">
        <v>3</v>
      </c>
      <c r="C12" s="1">
        <f t="shared" ref="C12:K12" si="0">C42+C159+C190</f>
        <v>12740167.559999999</v>
      </c>
      <c r="D12" s="1">
        <f t="shared" si="0"/>
        <v>4300019.37</v>
      </c>
      <c r="E12" s="1">
        <f t="shared" si="0"/>
        <v>403370.92</v>
      </c>
      <c r="F12" s="1">
        <f t="shared" si="0"/>
        <v>424666.86</v>
      </c>
      <c r="G12" s="1">
        <f t="shared" si="0"/>
        <v>381340.58</v>
      </c>
      <c r="H12" s="1">
        <f t="shared" si="0"/>
        <v>605022.91</v>
      </c>
      <c r="I12" s="1">
        <f t="shared" si="0"/>
        <v>2793892</v>
      </c>
      <c r="J12" s="1">
        <f t="shared" si="0"/>
        <v>24064.65</v>
      </c>
      <c r="K12" s="1">
        <f t="shared" si="0"/>
        <v>161488.79999999999</v>
      </c>
      <c r="L12" s="1">
        <f>L190</f>
        <v>0</v>
      </c>
      <c r="M12" s="1">
        <f>L42+L159+M190</f>
        <v>399431.14</v>
      </c>
      <c r="N12" s="1">
        <f>M42+M159+N190</f>
        <v>-60498.22</v>
      </c>
      <c r="O12" s="1">
        <f>O190</f>
        <v>263.70999999999998</v>
      </c>
      <c r="P12" s="1">
        <f>N42</f>
        <v>15726.79</v>
      </c>
      <c r="Q12" s="1">
        <f>SUM(C12:P12)</f>
        <v>22188957.07</v>
      </c>
    </row>
    <row r="13" spans="1:17" ht="13.5" customHeight="1" x14ac:dyDescent="0.2">
      <c r="A13" s="21">
        <v>2</v>
      </c>
      <c r="B13" s="22" t="s">
        <v>4</v>
      </c>
      <c r="C13" s="1">
        <f t="shared" ref="C13:K31" si="1">C43+C160+C191</f>
        <v>9192380.5399999991</v>
      </c>
      <c r="D13" s="1">
        <f t="shared" si="1"/>
        <v>2830994.8</v>
      </c>
      <c r="E13" s="1">
        <f t="shared" si="1"/>
        <v>496479.43</v>
      </c>
      <c r="F13" s="1">
        <f t="shared" si="1"/>
        <v>173814.13</v>
      </c>
      <c r="G13" s="1">
        <f t="shared" si="1"/>
        <v>155188.19999999998</v>
      </c>
      <c r="H13" s="1">
        <f t="shared" si="1"/>
        <v>321763.61</v>
      </c>
      <c r="I13" s="1">
        <f t="shared" si="1"/>
        <v>722544</v>
      </c>
      <c r="J13" s="1">
        <f t="shared" si="1"/>
        <v>19801.439999999999</v>
      </c>
      <c r="K13" s="1">
        <f t="shared" si="1"/>
        <v>132880.04</v>
      </c>
      <c r="L13" s="1">
        <f t="shared" ref="L13:L31" si="2">L191</f>
        <v>0</v>
      </c>
      <c r="M13" s="1">
        <f t="shared" ref="M13:N13" si="3">L43+L160+M191</f>
        <v>328669.39999999997</v>
      </c>
      <c r="N13" s="1">
        <f t="shared" si="3"/>
        <v>-49780.59</v>
      </c>
      <c r="O13" s="1">
        <f t="shared" ref="O13:O31" si="4">O191</f>
        <v>50.46</v>
      </c>
      <c r="P13" s="1">
        <f t="shared" ref="P13:P31" si="5">N43</f>
        <v>3009.26</v>
      </c>
      <c r="Q13" s="1">
        <f t="shared" ref="Q13:Q31" si="6">SUM(C13:P13)</f>
        <v>14327794.719999999</v>
      </c>
    </row>
    <row r="14" spans="1:17" ht="13.5" customHeight="1" x14ac:dyDescent="0.2">
      <c r="A14" s="21">
        <v>3</v>
      </c>
      <c r="B14" s="22" t="s">
        <v>19</v>
      </c>
      <c r="C14" s="1">
        <f t="shared" si="1"/>
        <v>8737258.5999999996</v>
      </c>
      <c r="D14" s="1">
        <f t="shared" si="1"/>
        <v>2633433.9500000002</v>
      </c>
      <c r="E14" s="1">
        <f t="shared" si="1"/>
        <v>513684.27</v>
      </c>
      <c r="F14" s="1">
        <f t="shared" si="1"/>
        <v>127800.61000000002</v>
      </c>
      <c r="G14" s="1">
        <f t="shared" si="1"/>
        <v>113438.16</v>
      </c>
      <c r="H14" s="1">
        <f t="shared" si="1"/>
        <v>299587.11</v>
      </c>
      <c r="I14" s="1">
        <f t="shared" si="1"/>
        <v>913736</v>
      </c>
      <c r="J14" s="1">
        <f t="shared" si="1"/>
        <v>19125.27</v>
      </c>
      <c r="K14" s="1">
        <f t="shared" si="1"/>
        <v>128342.44</v>
      </c>
      <c r="L14" s="1">
        <f t="shared" si="2"/>
        <v>0</v>
      </c>
      <c r="M14" s="1">
        <f t="shared" ref="M14:N14" si="7">L44+L161+M192</f>
        <v>317445.99</v>
      </c>
      <c r="N14" s="1">
        <f t="shared" si="7"/>
        <v>-48080.67</v>
      </c>
      <c r="O14" s="1">
        <f t="shared" si="4"/>
        <v>26.39</v>
      </c>
      <c r="P14" s="1">
        <f t="shared" si="5"/>
        <v>1573.49</v>
      </c>
      <c r="Q14" s="1">
        <f t="shared" si="6"/>
        <v>13757371.609999999</v>
      </c>
    </row>
    <row r="15" spans="1:17" ht="13.5" customHeight="1" x14ac:dyDescent="0.2">
      <c r="A15" s="21">
        <v>4</v>
      </c>
      <c r="B15" s="22" t="s">
        <v>20</v>
      </c>
      <c r="C15" s="1">
        <f t="shared" si="1"/>
        <v>17434897.109999999</v>
      </c>
      <c r="D15" s="1">
        <f t="shared" si="1"/>
        <v>8223319.8300000001</v>
      </c>
      <c r="E15" s="1">
        <f t="shared" si="1"/>
        <v>461057.72</v>
      </c>
      <c r="F15" s="1">
        <f t="shared" si="1"/>
        <v>1256016.01</v>
      </c>
      <c r="G15" s="1">
        <f t="shared" si="1"/>
        <v>1238805.9300000002</v>
      </c>
      <c r="H15" s="1">
        <f t="shared" si="1"/>
        <v>1362404.49</v>
      </c>
      <c r="I15" s="1">
        <f t="shared" si="1"/>
        <v>10388501</v>
      </c>
      <c r="J15" s="1">
        <f t="shared" si="1"/>
        <v>69762.63</v>
      </c>
      <c r="K15" s="1">
        <f t="shared" si="1"/>
        <v>468150.67000000004</v>
      </c>
      <c r="L15" s="1">
        <f t="shared" si="2"/>
        <v>0</v>
      </c>
      <c r="M15" s="1">
        <f t="shared" ref="M15:N15" si="8">L45+L162+M193</f>
        <v>1157937.6099999999</v>
      </c>
      <c r="N15" s="1">
        <f t="shared" si="8"/>
        <v>-175382.33000000002</v>
      </c>
      <c r="O15" s="1">
        <f t="shared" si="4"/>
        <v>38264.410000000003</v>
      </c>
      <c r="P15" s="1">
        <f t="shared" si="5"/>
        <v>2281922.3199999998</v>
      </c>
      <c r="Q15" s="1">
        <f t="shared" si="6"/>
        <v>44205657.399999999</v>
      </c>
    </row>
    <row r="16" spans="1:17" ht="13.5" customHeight="1" x14ac:dyDescent="0.2">
      <c r="A16" s="21">
        <v>5</v>
      </c>
      <c r="B16" s="22" t="s">
        <v>5</v>
      </c>
      <c r="C16" s="1">
        <f t="shared" si="1"/>
        <v>16546265.43</v>
      </c>
      <c r="D16" s="1">
        <f t="shared" si="1"/>
        <v>5983522.3900000006</v>
      </c>
      <c r="E16" s="1">
        <f t="shared" si="1"/>
        <v>359346.77999999997</v>
      </c>
      <c r="F16" s="1">
        <f t="shared" si="1"/>
        <v>794458.88</v>
      </c>
      <c r="G16" s="1">
        <f t="shared" si="1"/>
        <v>703383.44</v>
      </c>
      <c r="H16" s="1">
        <f t="shared" si="1"/>
        <v>978650.35</v>
      </c>
      <c r="I16" s="1">
        <f t="shared" si="1"/>
        <v>3287958</v>
      </c>
      <c r="J16" s="1">
        <f t="shared" si="1"/>
        <v>32309.850000000002</v>
      </c>
      <c r="K16" s="1">
        <f t="shared" si="1"/>
        <v>216819.1</v>
      </c>
      <c r="L16" s="1">
        <f t="shared" si="2"/>
        <v>0</v>
      </c>
      <c r="M16" s="1">
        <f t="shared" ref="M16:N16" si="9">L46+L163+M194</f>
        <v>536286.74</v>
      </c>
      <c r="N16" s="1">
        <f t="shared" si="9"/>
        <v>-81226.489999999991</v>
      </c>
      <c r="O16" s="1">
        <f t="shared" si="4"/>
        <v>1748.02</v>
      </c>
      <c r="P16" s="1">
        <f t="shared" si="5"/>
        <v>104244.29</v>
      </c>
      <c r="Q16" s="1">
        <f t="shared" si="6"/>
        <v>29463766.780000005</v>
      </c>
    </row>
    <row r="17" spans="1:17" ht="13.5" customHeight="1" x14ac:dyDescent="0.2">
      <c r="A17" s="21">
        <v>6</v>
      </c>
      <c r="B17" s="22" t="s">
        <v>15</v>
      </c>
      <c r="C17" s="1">
        <f t="shared" si="1"/>
        <v>8230848.0600000005</v>
      </c>
      <c r="D17" s="1">
        <f t="shared" si="1"/>
        <v>1978799.53</v>
      </c>
      <c r="E17" s="1">
        <f t="shared" si="1"/>
        <v>685226.60000000009</v>
      </c>
      <c r="F17" s="1">
        <f t="shared" si="1"/>
        <v>409241.68000000005</v>
      </c>
      <c r="G17" s="1">
        <f t="shared" si="1"/>
        <v>334486.16000000003</v>
      </c>
      <c r="H17" s="1">
        <f t="shared" si="1"/>
        <v>1069969.9199999999</v>
      </c>
      <c r="I17" s="1">
        <f t="shared" si="1"/>
        <v>802801</v>
      </c>
      <c r="J17" s="1">
        <f t="shared" si="1"/>
        <v>29955.06</v>
      </c>
      <c r="K17" s="1">
        <f t="shared" si="1"/>
        <v>201017.13</v>
      </c>
      <c r="L17" s="1">
        <f t="shared" si="2"/>
        <v>0</v>
      </c>
      <c r="M17" s="1">
        <f t="shared" ref="M17:N17" si="10">L47+L164+M195</f>
        <v>497201.65</v>
      </c>
      <c r="N17" s="1">
        <f t="shared" si="10"/>
        <v>-75306.62999999999</v>
      </c>
      <c r="O17" s="1">
        <f t="shared" si="4"/>
        <v>3.87</v>
      </c>
      <c r="P17" s="1">
        <f t="shared" si="5"/>
        <v>230.68</v>
      </c>
      <c r="Q17" s="1">
        <f t="shared" si="6"/>
        <v>14164474.709999999</v>
      </c>
    </row>
    <row r="18" spans="1:17" ht="13.5" customHeight="1" x14ac:dyDescent="0.2">
      <c r="A18" s="21">
        <v>7</v>
      </c>
      <c r="B18" s="22" t="s">
        <v>16</v>
      </c>
      <c r="C18" s="1">
        <f t="shared" si="1"/>
        <v>6878377.6799999997</v>
      </c>
      <c r="D18" s="1">
        <f t="shared" si="1"/>
        <v>1748520.9700000002</v>
      </c>
      <c r="E18" s="1">
        <f t="shared" si="1"/>
        <v>676118.16</v>
      </c>
      <c r="F18" s="1">
        <f t="shared" si="1"/>
        <v>131280.67000000001</v>
      </c>
      <c r="G18" s="1">
        <f t="shared" si="1"/>
        <v>115301.72</v>
      </c>
      <c r="H18" s="1">
        <f t="shared" si="1"/>
        <v>385049.53</v>
      </c>
      <c r="I18" s="1">
        <f t="shared" si="1"/>
        <v>360780</v>
      </c>
      <c r="J18" s="1">
        <f t="shared" si="1"/>
        <v>20283.48</v>
      </c>
      <c r="K18" s="1">
        <f t="shared" si="1"/>
        <v>136114.74</v>
      </c>
      <c r="L18" s="1">
        <f t="shared" si="2"/>
        <v>0</v>
      </c>
      <c r="M18" s="1">
        <f t="shared" ref="M18:N18" si="11">L48+L165+M196</f>
        <v>336670.18999999994</v>
      </c>
      <c r="N18" s="1">
        <f t="shared" si="11"/>
        <v>-50992.39</v>
      </c>
      <c r="O18" s="1">
        <f t="shared" si="4"/>
        <v>1.03</v>
      </c>
      <c r="P18" s="1">
        <f t="shared" si="5"/>
        <v>61.71</v>
      </c>
      <c r="Q18" s="1">
        <f t="shared" si="6"/>
        <v>10737567.49</v>
      </c>
    </row>
    <row r="19" spans="1:17" ht="13.5" customHeight="1" x14ac:dyDescent="0.2">
      <c r="A19" s="21">
        <v>8</v>
      </c>
      <c r="B19" s="22" t="s">
        <v>6</v>
      </c>
      <c r="C19" s="1">
        <f t="shared" si="1"/>
        <v>11452478.539999999</v>
      </c>
      <c r="D19" s="1">
        <f t="shared" si="1"/>
        <v>3777321.06</v>
      </c>
      <c r="E19" s="1">
        <f t="shared" si="1"/>
        <v>432720.33999999997</v>
      </c>
      <c r="F19" s="1">
        <f t="shared" si="1"/>
        <v>319196.57999999996</v>
      </c>
      <c r="G19" s="1">
        <f t="shared" si="1"/>
        <v>283633.93</v>
      </c>
      <c r="H19" s="1">
        <f t="shared" si="1"/>
        <v>448168.83999999997</v>
      </c>
      <c r="I19" s="1">
        <f t="shared" si="1"/>
        <v>769564</v>
      </c>
      <c r="J19" s="1">
        <f t="shared" si="1"/>
        <v>23249.13</v>
      </c>
      <c r="K19" s="1">
        <f t="shared" si="1"/>
        <v>156016.1</v>
      </c>
      <c r="L19" s="1">
        <f t="shared" si="2"/>
        <v>0</v>
      </c>
      <c r="M19" s="1">
        <f t="shared" ref="M19:N19" si="12">L49+L166+M197</f>
        <v>385894.8</v>
      </c>
      <c r="N19" s="1">
        <f t="shared" si="12"/>
        <v>-58447.989999999991</v>
      </c>
      <c r="O19" s="1">
        <f t="shared" si="4"/>
        <v>255.28</v>
      </c>
      <c r="P19" s="1">
        <f t="shared" si="5"/>
        <v>15223.71</v>
      </c>
      <c r="Q19" s="1">
        <f t="shared" si="6"/>
        <v>18005274.320000004</v>
      </c>
    </row>
    <row r="20" spans="1:17" ht="13.5" customHeight="1" x14ac:dyDescent="0.2">
      <c r="A20" s="21">
        <v>9</v>
      </c>
      <c r="B20" s="22" t="s">
        <v>7</v>
      </c>
      <c r="C20" s="1">
        <f t="shared" si="1"/>
        <v>9985815.1699999999</v>
      </c>
      <c r="D20" s="1">
        <f t="shared" si="1"/>
        <v>3212241.4799999995</v>
      </c>
      <c r="E20" s="1">
        <f t="shared" si="1"/>
        <v>461057.72</v>
      </c>
      <c r="F20" s="1">
        <f t="shared" si="1"/>
        <v>201526.38999999998</v>
      </c>
      <c r="G20" s="1">
        <f t="shared" si="1"/>
        <v>175954.07</v>
      </c>
      <c r="H20" s="1">
        <f t="shared" si="1"/>
        <v>401927.14</v>
      </c>
      <c r="I20" s="1">
        <f t="shared" si="1"/>
        <v>1754863</v>
      </c>
      <c r="J20" s="1">
        <f t="shared" si="1"/>
        <v>19332.300000000003</v>
      </c>
      <c r="K20" s="1">
        <f t="shared" si="1"/>
        <v>129731.75</v>
      </c>
      <c r="L20" s="1">
        <f t="shared" si="2"/>
        <v>0</v>
      </c>
      <c r="M20" s="1">
        <f t="shared" ref="M20:N20" si="13">L50+L167+M198</f>
        <v>320882.33</v>
      </c>
      <c r="N20" s="1">
        <f t="shared" si="13"/>
        <v>-48601.14</v>
      </c>
      <c r="O20" s="1">
        <f t="shared" si="4"/>
        <v>49.55</v>
      </c>
      <c r="P20" s="1">
        <f t="shared" si="5"/>
        <v>2954.98</v>
      </c>
      <c r="Q20" s="1">
        <f t="shared" si="6"/>
        <v>16617734.740000002</v>
      </c>
    </row>
    <row r="21" spans="1:17" ht="13.5" customHeight="1" x14ac:dyDescent="0.2">
      <c r="A21" s="21">
        <v>10</v>
      </c>
      <c r="B21" s="22" t="s">
        <v>14</v>
      </c>
      <c r="C21" s="1">
        <f t="shared" si="1"/>
        <v>7088767.3799999999</v>
      </c>
      <c r="D21" s="1">
        <f t="shared" si="1"/>
        <v>1830557.68</v>
      </c>
      <c r="E21" s="1">
        <f t="shared" si="1"/>
        <v>655371.14999999991</v>
      </c>
      <c r="F21" s="1">
        <f t="shared" si="1"/>
        <v>149559.46000000002</v>
      </c>
      <c r="G21" s="1">
        <f t="shared" si="1"/>
        <v>131966.15000000002</v>
      </c>
      <c r="H21" s="1">
        <f t="shared" si="1"/>
        <v>418235.13</v>
      </c>
      <c r="I21" s="1">
        <f t="shared" si="1"/>
        <v>1509898</v>
      </c>
      <c r="J21" s="1">
        <f t="shared" si="1"/>
        <v>20505.329999999998</v>
      </c>
      <c r="K21" s="1">
        <f t="shared" si="1"/>
        <v>137603.41999999998</v>
      </c>
      <c r="L21" s="1">
        <f t="shared" si="2"/>
        <v>0</v>
      </c>
      <c r="M21" s="1">
        <f t="shared" ref="M21:N21" si="14">L51+L168+M199</f>
        <v>340352.36</v>
      </c>
      <c r="N21" s="1">
        <f t="shared" si="14"/>
        <v>-51550.09</v>
      </c>
      <c r="O21" s="1">
        <f t="shared" si="4"/>
        <v>6.44</v>
      </c>
      <c r="P21" s="1">
        <f t="shared" si="5"/>
        <v>384.35</v>
      </c>
      <c r="Q21" s="1">
        <f t="shared" si="6"/>
        <v>12231656.760000002</v>
      </c>
    </row>
    <row r="22" spans="1:17" ht="13.5" customHeight="1" x14ac:dyDescent="0.2">
      <c r="A22" s="21">
        <v>11</v>
      </c>
      <c r="B22" s="22" t="s">
        <v>8</v>
      </c>
      <c r="C22" s="1">
        <f t="shared" si="1"/>
        <v>10652724.210000001</v>
      </c>
      <c r="D22" s="1">
        <f t="shared" si="1"/>
        <v>4259221.21</v>
      </c>
      <c r="E22" s="1">
        <f t="shared" si="1"/>
        <v>458021.57</v>
      </c>
      <c r="F22" s="1">
        <f t="shared" si="1"/>
        <v>392033.01999999996</v>
      </c>
      <c r="G22" s="1">
        <f t="shared" si="1"/>
        <v>352571.52</v>
      </c>
      <c r="H22" s="1">
        <f t="shared" si="1"/>
        <v>766048.33000000007</v>
      </c>
      <c r="I22" s="1">
        <f t="shared" si="1"/>
        <v>41880</v>
      </c>
      <c r="J22" s="1">
        <f t="shared" si="1"/>
        <v>23331.93</v>
      </c>
      <c r="K22" s="1">
        <f t="shared" si="1"/>
        <v>156571.70000000001</v>
      </c>
      <c r="L22" s="1">
        <f t="shared" si="2"/>
        <v>0</v>
      </c>
      <c r="M22" s="1">
        <f t="shared" ref="M22:N22" si="15">L52+L169+M200</f>
        <v>387269.05</v>
      </c>
      <c r="N22" s="1">
        <f t="shared" si="15"/>
        <v>-58656.14</v>
      </c>
      <c r="O22" s="1">
        <f t="shared" si="4"/>
        <v>54.61</v>
      </c>
      <c r="P22" s="1">
        <f t="shared" si="5"/>
        <v>3256.47</v>
      </c>
      <c r="Q22" s="1">
        <f t="shared" si="6"/>
        <v>17434327.479999997</v>
      </c>
    </row>
    <row r="23" spans="1:17" ht="13.5" customHeight="1" x14ac:dyDescent="0.2">
      <c r="A23" s="21">
        <v>12</v>
      </c>
      <c r="B23" s="22" t="s">
        <v>9</v>
      </c>
      <c r="C23" s="1">
        <f t="shared" si="1"/>
        <v>11574869.600000001</v>
      </c>
      <c r="D23" s="1">
        <f t="shared" si="1"/>
        <v>3801335.42</v>
      </c>
      <c r="E23" s="1">
        <f t="shared" si="1"/>
        <v>421081.76999999996</v>
      </c>
      <c r="F23" s="1">
        <f t="shared" si="1"/>
        <v>260781.3</v>
      </c>
      <c r="G23" s="1">
        <f t="shared" si="1"/>
        <v>230010.75</v>
      </c>
      <c r="H23" s="1">
        <f t="shared" si="1"/>
        <v>435513.75</v>
      </c>
      <c r="I23" s="1">
        <f t="shared" si="1"/>
        <v>226359</v>
      </c>
      <c r="J23" s="1">
        <f t="shared" si="1"/>
        <v>21157.35</v>
      </c>
      <c r="K23" s="1">
        <f t="shared" si="1"/>
        <v>141979.03999999998</v>
      </c>
      <c r="L23" s="1">
        <f t="shared" si="2"/>
        <v>0</v>
      </c>
      <c r="M23" s="1">
        <f t="shared" ref="M23:N23" si="16">L53+L170+M201</f>
        <v>351175.14</v>
      </c>
      <c r="N23" s="1">
        <f t="shared" si="16"/>
        <v>-53189.32</v>
      </c>
      <c r="O23" s="1">
        <f t="shared" si="4"/>
        <v>54.95</v>
      </c>
      <c r="P23" s="1">
        <f t="shared" si="5"/>
        <v>3277.19</v>
      </c>
      <c r="Q23" s="1">
        <f t="shared" si="6"/>
        <v>17414405.940000005</v>
      </c>
    </row>
    <row r="24" spans="1:17" ht="13.5" customHeight="1" x14ac:dyDescent="0.2">
      <c r="A24" s="21">
        <v>13</v>
      </c>
      <c r="B24" s="22" t="s">
        <v>10</v>
      </c>
      <c r="C24" s="1">
        <f t="shared" si="1"/>
        <v>15684767.59</v>
      </c>
      <c r="D24" s="1">
        <f t="shared" si="1"/>
        <v>5413672.2599999998</v>
      </c>
      <c r="E24" s="1">
        <f t="shared" si="1"/>
        <v>357828.71</v>
      </c>
      <c r="F24" s="1">
        <f t="shared" si="1"/>
        <v>462455.79</v>
      </c>
      <c r="G24" s="1">
        <f t="shared" si="1"/>
        <v>411474.06000000006</v>
      </c>
      <c r="H24" s="1">
        <f t="shared" si="1"/>
        <v>553939.04</v>
      </c>
      <c r="I24" s="1">
        <f t="shared" si="1"/>
        <v>3556130</v>
      </c>
      <c r="J24" s="1">
        <f t="shared" si="1"/>
        <v>25618.560000000001</v>
      </c>
      <c r="K24" s="1">
        <f t="shared" si="1"/>
        <v>171916.49</v>
      </c>
      <c r="L24" s="1">
        <f t="shared" si="2"/>
        <v>0</v>
      </c>
      <c r="M24" s="1">
        <f t="shared" ref="M24:N24" si="17">L54+L171+M202</f>
        <v>425223.31000000006</v>
      </c>
      <c r="N24" s="1">
        <f t="shared" si="17"/>
        <v>-64404.729999999996</v>
      </c>
      <c r="O24" s="1">
        <f t="shared" si="4"/>
        <v>141.96</v>
      </c>
      <c r="P24" s="1">
        <f t="shared" si="5"/>
        <v>8466.01</v>
      </c>
      <c r="Q24" s="1">
        <f t="shared" si="6"/>
        <v>27007229.049999997</v>
      </c>
    </row>
    <row r="25" spans="1:17" ht="13.5" customHeight="1" x14ac:dyDescent="0.2">
      <c r="A25" s="21">
        <v>14</v>
      </c>
      <c r="B25" s="22" t="s">
        <v>26</v>
      </c>
      <c r="C25" s="1">
        <f t="shared" si="1"/>
        <v>7946344.4199999999</v>
      </c>
      <c r="D25" s="1">
        <f t="shared" si="1"/>
        <v>2370588.06</v>
      </c>
      <c r="E25" s="1">
        <f t="shared" si="1"/>
        <v>543033.68999999994</v>
      </c>
      <c r="F25" s="1">
        <f t="shared" si="1"/>
        <v>87337.010000000009</v>
      </c>
      <c r="G25" s="1">
        <f t="shared" si="1"/>
        <v>77981.89</v>
      </c>
      <c r="H25" s="1">
        <f t="shared" si="1"/>
        <v>278246.32</v>
      </c>
      <c r="I25" s="1">
        <f t="shared" si="1"/>
        <v>476313</v>
      </c>
      <c r="J25" s="1">
        <f t="shared" si="1"/>
        <v>17206.5</v>
      </c>
      <c r="K25" s="1">
        <f t="shared" si="1"/>
        <v>115466.21</v>
      </c>
      <c r="L25" s="1">
        <f t="shared" si="2"/>
        <v>0</v>
      </c>
      <c r="M25" s="1">
        <f t="shared" ref="M25:N25" si="18">L55+L172+M203</f>
        <v>285597.53000000003</v>
      </c>
      <c r="N25" s="1">
        <f t="shared" si="18"/>
        <v>-43256.87</v>
      </c>
      <c r="O25" s="1">
        <f t="shared" si="4"/>
        <v>9.6300000000000008</v>
      </c>
      <c r="P25" s="1">
        <f t="shared" si="5"/>
        <v>574.4</v>
      </c>
      <c r="Q25" s="1">
        <f t="shared" si="6"/>
        <v>12155441.790000003</v>
      </c>
    </row>
    <row r="26" spans="1:17" ht="13.5" customHeight="1" x14ac:dyDescent="0.2">
      <c r="A26" s="21">
        <v>15</v>
      </c>
      <c r="B26" s="22" t="s">
        <v>25</v>
      </c>
      <c r="C26" s="1">
        <f t="shared" si="1"/>
        <v>10492353.08</v>
      </c>
      <c r="D26" s="1">
        <f t="shared" si="1"/>
        <v>3247181.2</v>
      </c>
      <c r="E26" s="1">
        <f t="shared" si="1"/>
        <v>461057.72</v>
      </c>
      <c r="F26" s="1">
        <f t="shared" si="1"/>
        <v>269163.2</v>
      </c>
      <c r="G26" s="1">
        <f t="shared" si="1"/>
        <v>237285.83</v>
      </c>
      <c r="H26" s="1">
        <f t="shared" si="1"/>
        <v>394325.24</v>
      </c>
      <c r="I26" s="1">
        <f t="shared" si="1"/>
        <v>917165</v>
      </c>
      <c r="J26" s="1">
        <f t="shared" si="1"/>
        <v>22761.57</v>
      </c>
      <c r="K26" s="1">
        <f t="shared" si="1"/>
        <v>152744.26</v>
      </c>
      <c r="L26" s="1">
        <f t="shared" si="2"/>
        <v>0</v>
      </c>
      <c r="M26" s="1">
        <f t="shared" ref="M26:N26" si="19">L56+L173+M204</f>
        <v>377802.12</v>
      </c>
      <c r="N26" s="1">
        <f t="shared" si="19"/>
        <v>-57222.259999999995</v>
      </c>
      <c r="O26" s="1">
        <f t="shared" si="4"/>
        <v>55.47</v>
      </c>
      <c r="P26" s="1">
        <f t="shared" si="5"/>
        <v>3307.93</v>
      </c>
      <c r="Q26" s="1">
        <f t="shared" si="6"/>
        <v>16517980.360000001</v>
      </c>
    </row>
    <row r="27" spans="1:17" ht="13.5" customHeight="1" x14ac:dyDescent="0.2">
      <c r="A27" s="21">
        <v>16</v>
      </c>
      <c r="B27" s="22" t="s">
        <v>23</v>
      </c>
      <c r="C27" s="1">
        <f t="shared" si="1"/>
        <v>27173174.969999999</v>
      </c>
      <c r="D27" s="1">
        <f t="shared" si="1"/>
        <v>12311500.850000001</v>
      </c>
      <c r="E27" s="1">
        <f t="shared" si="1"/>
        <v>290021.42</v>
      </c>
      <c r="F27" s="1">
        <f t="shared" si="1"/>
        <v>1041163.78</v>
      </c>
      <c r="G27" s="1">
        <f t="shared" si="1"/>
        <v>931258.74</v>
      </c>
      <c r="H27" s="1">
        <f t="shared" si="1"/>
        <v>1322838.05</v>
      </c>
      <c r="I27" s="1">
        <f t="shared" si="1"/>
        <v>-45096</v>
      </c>
      <c r="J27" s="1">
        <f t="shared" si="1"/>
        <v>40693.440000000002</v>
      </c>
      <c r="K27" s="1">
        <f t="shared" si="1"/>
        <v>273078.27</v>
      </c>
      <c r="L27" s="1">
        <f t="shared" si="2"/>
        <v>0</v>
      </c>
      <c r="M27" s="1">
        <f t="shared" ref="M27:N27" si="20">L57+L174+M205</f>
        <v>675439.81</v>
      </c>
      <c r="N27" s="1">
        <f t="shared" si="20"/>
        <v>-102302.75</v>
      </c>
      <c r="O27" s="1">
        <f t="shared" si="4"/>
        <v>1057.0999999999999</v>
      </c>
      <c r="P27" s="1">
        <f t="shared" si="5"/>
        <v>63040.78</v>
      </c>
      <c r="Q27" s="1">
        <f t="shared" si="6"/>
        <v>43975868.460000008</v>
      </c>
    </row>
    <row r="28" spans="1:17" ht="13.5" customHeight="1" x14ac:dyDescent="0.2">
      <c r="A28" s="21">
        <v>17</v>
      </c>
      <c r="B28" s="22" t="s">
        <v>11</v>
      </c>
      <c r="C28" s="1">
        <f t="shared" si="1"/>
        <v>12600802.07</v>
      </c>
      <c r="D28" s="1">
        <f t="shared" si="1"/>
        <v>4103397.79</v>
      </c>
      <c r="E28" s="1">
        <f t="shared" si="1"/>
        <v>410455.26999999996</v>
      </c>
      <c r="F28" s="1">
        <f t="shared" si="1"/>
        <v>449370.85</v>
      </c>
      <c r="G28" s="1">
        <f t="shared" si="1"/>
        <v>408260.08999999997</v>
      </c>
      <c r="H28" s="1">
        <f t="shared" si="1"/>
        <v>702944.25</v>
      </c>
      <c r="I28" s="1">
        <f t="shared" si="1"/>
        <v>276273</v>
      </c>
      <c r="J28" s="1">
        <f t="shared" si="1"/>
        <v>25182.57</v>
      </c>
      <c r="K28" s="1">
        <f t="shared" si="1"/>
        <v>168990.74</v>
      </c>
      <c r="L28" s="1">
        <f t="shared" si="2"/>
        <v>0</v>
      </c>
      <c r="M28" s="1">
        <f t="shared" ref="M28:N28" si="21">L58+L175+M206</f>
        <v>417986.68000000005</v>
      </c>
      <c r="N28" s="1">
        <f t="shared" si="21"/>
        <v>-63308.65</v>
      </c>
      <c r="O28" s="1">
        <f t="shared" si="4"/>
        <v>130.35</v>
      </c>
      <c r="P28" s="1">
        <f t="shared" si="5"/>
        <v>7773.32</v>
      </c>
      <c r="Q28" s="1">
        <f t="shared" si="6"/>
        <v>19508258.330000002</v>
      </c>
    </row>
    <row r="29" spans="1:17" ht="13.5" customHeight="1" x14ac:dyDescent="0.2">
      <c r="A29" s="21">
        <v>18</v>
      </c>
      <c r="B29" s="22" t="s">
        <v>2</v>
      </c>
      <c r="C29" s="1">
        <f t="shared" si="1"/>
        <v>120392970.58</v>
      </c>
      <c r="D29" s="1">
        <f t="shared" si="1"/>
        <v>48464721.299999997</v>
      </c>
      <c r="E29" s="1">
        <f t="shared" si="1"/>
        <v>222720.15</v>
      </c>
      <c r="F29" s="1">
        <f t="shared" si="1"/>
        <v>4273087.97</v>
      </c>
      <c r="G29" s="1">
        <f t="shared" si="1"/>
        <v>4328383.76</v>
      </c>
      <c r="H29" s="1">
        <f t="shared" si="1"/>
        <v>4627687.74</v>
      </c>
      <c r="I29" s="1">
        <f t="shared" si="1"/>
        <v>27153780</v>
      </c>
      <c r="J29" s="1">
        <f t="shared" si="1"/>
        <v>145097.61000000002</v>
      </c>
      <c r="K29" s="1">
        <f t="shared" si="1"/>
        <v>973695.22</v>
      </c>
      <c r="L29" s="1">
        <f t="shared" si="2"/>
        <v>0</v>
      </c>
      <c r="M29" s="1">
        <f t="shared" ref="M29:N29" si="22">L59+L176+M207</f>
        <v>2408366.3499999996</v>
      </c>
      <c r="N29" s="1">
        <f t="shared" si="22"/>
        <v>-364773.45</v>
      </c>
      <c r="O29" s="1">
        <f t="shared" si="4"/>
        <v>77003.92</v>
      </c>
      <c r="P29" s="1">
        <f t="shared" si="5"/>
        <v>4592177.8099999996</v>
      </c>
      <c r="Q29" s="1">
        <f t="shared" si="6"/>
        <v>217294918.96000001</v>
      </c>
    </row>
    <row r="30" spans="1:17" ht="13.5" customHeight="1" x14ac:dyDescent="0.2">
      <c r="A30" s="21">
        <v>19</v>
      </c>
      <c r="B30" s="22" t="s">
        <v>12</v>
      </c>
      <c r="C30" s="1">
        <f t="shared" si="1"/>
        <v>13287757.369999999</v>
      </c>
      <c r="D30" s="1">
        <f t="shared" si="1"/>
        <v>5238003.7</v>
      </c>
      <c r="E30" s="1">
        <f t="shared" si="1"/>
        <v>394768.49</v>
      </c>
      <c r="F30" s="1">
        <f t="shared" si="1"/>
        <v>347775.97</v>
      </c>
      <c r="G30" s="1">
        <f t="shared" si="1"/>
        <v>312273.82999999996</v>
      </c>
      <c r="H30" s="1">
        <f t="shared" si="1"/>
        <v>456481.07</v>
      </c>
      <c r="I30" s="1">
        <f t="shared" si="1"/>
        <v>1264134</v>
      </c>
      <c r="J30" s="1">
        <f t="shared" si="1"/>
        <v>24851.489999999998</v>
      </c>
      <c r="K30" s="1">
        <f t="shared" si="1"/>
        <v>166768.93</v>
      </c>
      <c r="L30" s="1">
        <f t="shared" si="2"/>
        <v>0</v>
      </c>
      <c r="M30" s="1">
        <f t="shared" ref="M30:N30" si="23">L60+L177+M208</f>
        <v>412491.18</v>
      </c>
      <c r="N30" s="1">
        <f t="shared" si="23"/>
        <v>-62476.31</v>
      </c>
      <c r="O30" s="1">
        <f t="shared" si="4"/>
        <v>79.59</v>
      </c>
      <c r="P30" s="1">
        <f t="shared" si="5"/>
        <v>4746.16</v>
      </c>
      <c r="Q30" s="1">
        <f t="shared" si="6"/>
        <v>21847655.469999995</v>
      </c>
    </row>
    <row r="31" spans="1:17" ht="13.5" customHeight="1" x14ac:dyDescent="0.2">
      <c r="A31" s="21">
        <v>20</v>
      </c>
      <c r="B31" s="22" t="s">
        <v>13</v>
      </c>
      <c r="C31" s="1">
        <f t="shared" si="1"/>
        <v>12536222.57</v>
      </c>
      <c r="D31" s="1">
        <f t="shared" si="1"/>
        <v>4324378.1500000004</v>
      </c>
      <c r="E31" s="1">
        <f t="shared" si="1"/>
        <v>436768.43</v>
      </c>
      <c r="F31" s="1">
        <f t="shared" si="1"/>
        <v>570890.63</v>
      </c>
      <c r="G31" s="1">
        <f t="shared" si="1"/>
        <v>484454.62</v>
      </c>
      <c r="H31" s="1">
        <f t="shared" si="1"/>
        <v>653185.41</v>
      </c>
      <c r="I31" s="1">
        <f t="shared" si="1"/>
        <v>2798087</v>
      </c>
      <c r="J31" s="1">
        <f t="shared" si="1"/>
        <v>31616.79</v>
      </c>
      <c r="K31" s="1">
        <f t="shared" si="1"/>
        <v>212168.36</v>
      </c>
      <c r="L31" s="1">
        <f t="shared" si="2"/>
        <v>0</v>
      </c>
      <c r="M31" s="1">
        <f t="shared" ref="M31:N31" si="24">L61+L178+M209</f>
        <v>524783.42000000004</v>
      </c>
      <c r="N31" s="1">
        <f t="shared" si="24"/>
        <v>-79484.22</v>
      </c>
      <c r="O31" s="1">
        <f t="shared" si="4"/>
        <v>1775.49</v>
      </c>
      <c r="P31" s="1">
        <f t="shared" si="5"/>
        <v>105882.53</v>
      </c>
      <c r="Q31" s="1">
        <f t="shared" si="6"/>
        <v>22600729.18</v>
      </c>
    </row>
    <row r="32" spans="1:17" ht="13.5" customHeight="1" x14ac:dyDescent="0.2">
      <c r="A32" s="63" t="s">
        <v>0</v>
      </c>
      <c r="B32" s="64"/>
      <c r="C32" s="14">
        <f>SUM(C12:C31)</f>
        <v>350629242.52999997</v>
      </c>
      <c r="D32" s="14">
        <f t="shared" ref="D32:E32" si="25">SUM(D12:D31)</f>
        <v>130052731.00000001</v>
      </c>
      <c r="E32" s="14">
        <f t="shared" si="25"/>
        <v>9140190.3099999987</v>
      </c>
      <c r="F32" s="14">
        <f>SUM(F12:F31)</f>
        <v>12141620.790000001</v>
      </c>
      <c r="G32" s="14">
        <f>SUM(G12:G31)</f>
        <v>11407453.43</v>
      </c>
      <c r="H32" s="14">
        <f>SUM(H12:H31)</f>
        <v>16481988.230000002</v>
      </c>
      <c r="I32" s="14">
        <f t="shared" ref="I32:Q32" si="26">SUM(I12:I31)</f>
        <v>59969562</v>
      </c>
      <c r="J32" s="14">
        <f t="shared" si="26"/>
        <v>655906.95000000007</v>
      </c>
      <c r="K32" s="14">
        <f t="shared" si="26"/>
        <v>4401543.4099999992</v>
      </c>
      <c r="L32" s="14">
        <f t="shared" si="26"/>
        <v>0</v>
      </c>
      <c r="M32" s="14">
        <f t="shared" si="26"/>
        <v>10886906.799999999</v>
      </c>
      <c r="N32" s="14">
        <f t="shared" si="26"/>
        <v>-1648941.2399999998</v>
      </c>
      <c r="O32" s="14">
        <f t="shared" si="26"/>
        <v>121032.23</v>
      </c>
      <c r="P32" s="14">
        <f t="shared" si="26"/>
        <v>7217834.1799999997</v>
      </c>
      <c r="Q32" s="14">
        <f t="shared" si="26"/>
        <v>611457070.62</v>
      </c>
    </row>
    <row r="33" spans="1:17" ht="13.5" customHeight="1" x14ac:dyDescent="0.2">
      <c r="A33" s="35" t="s">
        <v>41</v>
      </c>
      <c r="B33" s="2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4"/>
      <c r="P33" s="24"/>
      <c r="Q33" s="24"/>
    </row>
    <row r="34" spans="1:17" ht="13.5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 ht="13.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3.5" customHeight="1" x14ac:dyDescent="0.2">
      <c r="A36" s="49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33"/>
      <c r="Q36" s="33"/>
    </row>
    <row r="37" spans="1:17" ht="13.5" customHeight="1" x14ac:dyDescent="0.2">
      <c r="A37" s="55" t="s">
        <v>50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3"/>
      <c r="Q37" s="33"/>
    </row>
    <row r="38" spans="1:17" ht="13.5" customHeight="1" x14ac:dyDescent="0.2">
      <c r="O38" s="5" t="s">
        <v>24</v>
      </c>
      <c r="P38" s="5"/>
      <c r="Q38" s="33"/>
    </row>
    <row r="39" spans="1:17" ht="20.100000000000001" customHeight="1" x14ac:dyDescent="0.2">
      <c r="A39" s="56" t="s">
        <v>1</v>
      </c>
      <c r="B39" s="56" t="s">
        <v>38</v>
      </c>
      <c r="C39" s="50" t="s">
        <v>29</v>
      </c>
      <c r="D39" s="50" t="s">
        <v>30</v>
      </c>
      <c r="E39" s="50" t="s">
        <v>28</v>
      </c>
      <c r="F39" s="50" t="s">
        <v>31</v>
      </c>
      <c r="G39" s="50" t="s">
        <v>32</v>
      </c>
      <c r="H39" s="50" t="s">
        <v>39</v>
      </c>
      <c r="I39" s="59" t="s">
        <v>33</v>
      </c>
      <c r="J39" s="50" t="s">
        <v>34</v>
      </c>
      <c r="K39" s="50" t="s">
        <v>35</v>
      </c>
      <c r="L39" s="50" t="s">
        <v>40</v>
      </c>
      <c r="M39" s="50" t="s">
        <v>51</v>
      </c>
      <c r="N39" s="50" t="s">
        <v>52</v>
      </c>
      <c r="O39" s="50" t="s">
        <v>37</v>
      </c>
      <c r="P39" s="42"/>
      <c r="Q39" s="33"/>
    </row>
    <row r="40" spans="1:17" ht="20.100000000000001" customHeight="1" x14ac:dyDescent="0.2">
      <c r="A40" s="57"/>
      <c r="B40" s="57"/>
      <c r="C40" s="51"/>
      <c r="D40" s="51"/>
      <c r="E40" s="51"/>
      <c r="F40" s="51"/>
      <c r="G40" s="51"/>
      <c r="H40" s="51"/>
      <c r="I40" s="60"/>
      <c r="J40" s="51"/>
      <c r="K40" s="51"/>
      <c r="L40" s="51"/>
      <c r="M40" s="51"/>
      <c r="N40" s="51"/>
      <c r="O40" s="51"/>
      <c r="P40" s="42"/>
      <c r="Q40" s="33"/>
    </row>
    <row r="41" spans="1:17" ht="20.100000000000001" customHeight="1" x14ac:dyDescent="0.2">
      <c r="A41" s="58"/>
      <c r="B41" s="58"/>
      <c r="C41" s="52"/>
      <c r="D41" s="52"/>
      <c r="E41" s="52"/>
      <c r="F41" s="52"/>
      <c r="G41" s="52"/>
      <c r="H41" s="52"/>
      <c r="I41" s="61"/>
      <c r="J41" s="52"/>
      <c r="K41" s="52"/>
      <c r="L41" s="52"/>
      <c r="M41" s="52"/>
      <c r="N41" s="52"/>
      <c r="O41" s="52"/>
      <c r="P41" s="42"/>
      <c r="Q41" s="33"/>
    </row>
    <row r="42" spans="1:17" ht="13.5" customHeight="1" x14ac:dyDescent="0.2">
      <c r="A42" s="21">
        <v>1</v>
      </c>
      <c r="B42" s="22" t="s">
        <v>3</v>
      </c>
      <c r="C42" s="1">
        <f>C71+C100</f>
        <v>3448126.15</v>
      </c>
      <c r="D42" s="1">
        <f t="shared" ref="D42:E42" si="27">D71+D100</f>
        <v>1373598.24</v>
      </c>
      <c r="E42" s="1">
        <f t="shared" si="27"/>
        <v>158971.78</v>
      </c>
      <c r="F42" s="1">
        <f>F71</f>
        <v>155199.01999999999</v>
      </c>
      <c r="G42" s="1">
        <f t="shared" ref="G42:M42" si="28">G71</f>
        <v>138790.68</v>
      </c>
      <c r="H42" s="1">
        <f t="shared" si="28"/>
        <v>304596.32</v>
      </c>
      <c r="I42" s="1">
        <f t="shared" si="28"/>
        <v>25682</v>
      </c>
      <c r="J42" s="1">
        <f t="shared" si="28"/>
        <v>8021.55</v>
      </c>
      <c r="K42" s="1">
        <f t="shared" si="28"/>
        <v>42495.02</v>
      </c>
      <c r="L42" s="1">
        <f t="shared" si="28"/>
        <v>145849.91</v>
      </c>
      <c r="M42" s="1">
        <f t="shared" si="28"/>
        <v>-22180.23</v>
      </c>
      <c r="N42" s="1">
        <f>C130</f>
        <v>15726.79</v>
      </c>
      <c r="O42" s="1">
        <f t="shared" ref="O42:O61" si="29">SUM(C42:N42)</f>
        <v>5794877.2299999986</v>
      </c>
      <c r="P42" s="41"/>
      <c r="Q42" s="33"/>
    </row>
    <row r="43" spans="1:17" ht="13.5" customHeight="1" x14ac:dyDescent="0.2">
      <c r="A43" s="21">
        <v>2</v>
      </c>
      <c r="B43" s="22" t="s">
        <v>4</v>
      </c>
      <c r="C43" s="1">
        <f t="shared" ref="C43:E58" si="30">C72+C101</f>
        <v>2351718.3999999999</v>
      </c>
      <c r="D43" s="1">
        <f t="shared" si="30"/>
        <v>928608.67999999993</v>
      </c>
      <c r="E43" s="1">
        <f t="shared" si="30"/>
        <v>190443.87999999998</v>
      </c>
      <c r="F43" s="1">
        <f t="shared" ref="F43:M58" si="31">F72</f>
        <v>63506.78</v>
      </c>
      <c r="G43" s="1">
        <f t="shared" si="31"/>
        <v>56657.02</v>
      </c>
      <c r="H43" s="1">
        <f t="shared" si="31"/>
        <v>160109.10999999999</v>
      </c>
      <c r="I43" s="1">
        <f t="shared" si="31"/>
        <v>157415</v>
      </c>
      <c r="J43" s="1">
        <f t="shared" si="31"/>
        <v>6600.48</v>
      </c>
      <c r="K43" s="1">
        <f t="shared" si="31"/>
        <v>34966.76</v>
      </c>
      <c r="L43" s="1">
        <f t="shared" si="31"/>
        <v>120011.68</v>
      </c>
      <c r="M43" s="1">
        <f t="shared" si="31"/>
        <v>-18250.87</v>
      </c>
      <c r="N43" s="1">
        <f t="shared" ref="N43:N61" si="32">C131</f>
        <v>3009.26</v>
      </c>
      <c r="O43" s="1">
        <f t="shared" si="29"/>
        <v>4054796.1799999992</v>
      </c>
      <c r="P43" s="41"/>
      <c r="Q43" s="33"/>
    </row>
    <row r="44" spans="1:17" ht="13.5" customHeight="1" x14ac:dyDescent="0.2">
      <c r="A44" s="21">
        <v>3</v>
      </c>
      <c r="B44" s="22" t="s">
        <v>19</v>
      </c>
      <c r="C44" s="1">
        <f t="shared" si="30"/>
        <v>2218289.5499999998</v>
      </c>
      <c r="D44" s="1">
        <f t="shared" si="30"/>
        <v>872868.07000000007</v>
      </c>
      <c r="E44" s="1">
        <f t="shared" si="30"/>
        <v>196259.37999999998</v>
      </c>
      <c r="F44" s="1">
        <f t="shared" si="31"/>
        <v>46672.9</v>
      </c>
      <c r="G44" s="1">
        <f t="shared" si="31"/>
        <v>41447.08</v>
      </c>
      <c r="H44" s="1">
        <f t="shared" si="31"/>
        <v>148135.57</v>
      </c>
      <c r="I44" s="1">
        <f t="shared" si="31"/>
        <v>223821</v>
      </c>
      <c r="J44" s="1">
        <f t="shared" si="31"/>
        <v>6375.09</v>
      </c>
      <c r="K44" s="1">
        <f t="shared" si="31"/>
        <v>33772.71</v>
      </c>
      <c r="L44" s="1">
        <f t="shared" si="31"/>
        <v>115913.52</v>
      </c>
      <c r="M44" s="1">
        <f t="shared" si="31"/>
        <v>-17627.63</v>
      </c>
      <c r="N44" s="1">
        <f t="shared" si="32"/>
        <v>1573.49</v>
      </c>
      <c r="O44" s="1">
        <f t="shared" si="29"/>
        <v>3887500.73</v>
      </c>
      <c r="P44" s="41"/>
      <c r="Q44" s="33"/>
    </row>
    <row r="45" spans="1:17" ht="13.5" customHeight="1" x14ac:dyDescent="0.2">
      <c r="A45" s="21">
        <v>4</v>
      </c>
      <c r="B45" s="22" t="s">
        <v>20</v>
      </c>
      <c r="C45" s="1">
        <f t="shared" si="30"/>
        <v>2661349</v>
      </c>
      <c r="D45" s="1">
        <f t="shared" si="30"/>
        <v>1475381.4300000002</v>
      </c>
      <c r="E45" s="1">
        <f t="shared" si="30"/>
        <v>178470.8</v>
      </c>
      <c r="F45" s="1">
        <f t="shared" si="31"/>
        <v>451258.24</v>
      </c>
      <c r="G45" s="1">
        <f t="shared" si="31"/>
        <v>335379.13</v>
      </c>
      <c r="H45" s="1">
        <f t="shared" si="31"/>
        <v>681436.17</v>
      </c>
      <c r="I45" s="1">
        <f t="shared" si="31"/>
        <v>2468148</v>
      </c>
      <c r="J45" s="1">
        <f t="shared" si="31"/>
        <v>23254.21</v>
      </c>
      <c r="K45" s="1">
        <f t="shared" si="31"/>
        <v>123191.66</v>
      </c>
      <c r="L45" s="1">
        <f t="shared" si="31"/>
        <v>422814.05</v>
      </c>
      <c r="M45" s="1">
        <f t="shared" si="31"/>
        <v>-64299.76</v>
      </c>
      <c r="N45" s="1">
        <f t="shared" si="32"/>
        <v>2281922.3199999998</v>
      </c>
      <c r="O45" s="1">
        <f t="shared" si="29"/>
        <v>11038305.250000002</v>
      </c>
      <c r="P45" s="41"/>
      <c r="Q45" s="33"/>
    </row>
    <row r="46" spans="1:17" ht="13.5" customHeight="1" x14ac:dyDescent="0.2">
      <c r="A46" s="21">
        <v>5</v>
      </c>
      <c r="B46" s="22" t="s">
        <v>5</v>
      </c>
      <c r="C46" s="1">
        <f t="shared" si="30"/>
        <v>4419260.82</v>
      </c>
      <c r="D46" s="1">
        <f t="shared" si="30"/>
        <v>1800153.33</v>
      </c>
      <c r="E46" s="1">
        <f t="shared" si="30"/>
        <v>144090.94999999998</v>
      </c>
      <c r="F46" s="1">
        <f t="shared" si="31"/>
        <v>289563.65000000002</v>
      </c>
      <c r="G46" s="1">
        <f t="shared" si="31"/>
        <v>252104.72</v>
      </c>
      <c r="H46" s="1">
        <f t="shared" si="31"/>
        <v>492873.99</v>
      </c>
      <c r="I46" s="1">
        <f t="shared" si="31"/>
        <v>1080348</v>
      </c>
      <c r="J46" s="1">
        <f t="shared" si="31"/>
        <v>10769.95</v>
      </c>
      <c r="K46" s="1">
        <f t="shared" si="31"/>
        <v>57054.93</v>
      </c>
      <c r="L46" s="1">
        <f t="shared" si="31"/>
        <v>195821.92</v>
      </c>
      <c r="M46" s="1">
        <f t="shared" si="31"/>
        <v>-29779.759999999998</v>
      </c>
      <c r="N46" s="1">
        <f t="shared" si="32"/>
        <v>104244.29</v>
      </c>
      <c r="O46" s="1">
        <f t="shared" si="29"/>
        <v>8816506.7899999991</v>
      </c>
      <c r="P46" s="41"/>
      <c r="Q46" s="33"/>
    </row>
    <row r="47" spans="1:17" ht="13.5" customHeight="1" x14ac:dyDescent="0.2">
      <c r="A47" s="21">
        <v>6</v>
      </c>
      <c r="B47" s="22" t="s">
        <v>15</v>
      </c>
      <c r="C47" s="1">
        <f t="shared" si="30"/>
        <v>1422821.57</v>
      </c>
      <c r="D47" s="1">
        <f t="shared" si="30"/>
        <v>588740.13</v>
      </c>
      <c r="E47" s="1">
        <f t="shared" si="30"/>
        <v>254243.31</v>
      </c>
      <c r="F47" s="1">
        <f t="shared" si="31"/>
        <v>148392.44</v>
      </c>
      <c r="G47" s="1">
        <f t="shared" si="31"/>
        <v>122440</v>
      </c>
      <c r="H47" s="1">
        <f t="shared" si="31"/>
        <v>541008.65</v>
      </c>
      <c r="I47" s="1">
        <f t="shared" si="31"/>
        <v>450936</v>
      </c>
      <c r="J47" s="1">
        <f t="shared" si="31"/>
        <v>9985.02</v>
      </c>
      <c r="K47" s="1">
        <f t="shared" si="31"/>
        <v>52896.72</v>
      </c>
      <c r="L47" s="1">
        <f t="shared" si="31"/>
        <v>181550.23</v>
      </c>
      <c r="M47" s="1">
        <f t="shared" si="31"/>
        <v>-27609.39</v>
      </c>
      <c r="N47" s="1">
        <f t="shared" si="32"/>
        <v>230.68</v>
      </c>
      <c r="O47" s="1">
        <f t="shared" si="29"/>
        <v>3745635.3600000003</v>
      </c>
      <c r="P47" s="41"/>
      <c r="Q47" s="33"/>
    </row>
    <row r="48" spans="1:17" ht="13.5" customHeight="1" x14ac:dyDescent="0.2">
      <c r="A48" s="21">
        <v>7</v>
      </c>
      <c r="B48" s="22" t="s">
        <v>16</v>
      </c>
      <c r="C48" s="1">
        <f t="shared" si="30"/>
        <v>1454341.18</v>
      </c>
      <c r="D48" s="1">
        <f t="shared" si="30"/>
        <v>577421.68000000005</v>
      </c>
      <c r="E48" s="1">
        <f t="shared" si="30"/>
        <v>251164.52</v>
      </c>
      <c r="F48" s="1">
        <f t="shared" si="31"/>
        <v>47905.77</v>
      </c>
      <c r="G48" s="1">
        <f t="shared" si="31"/>
        <v>42207.58</v>
      </c>
      <c r="H48" s="1">
        <f t="shared" si="31"/>
        <v>191834.68</v>
      </c>
      <c r="I48" s="1">
        <f t="shared" si="31"/>
        <v>201195</v>
      </c>
      <c r="J48" s="1">
        <f t="shared" si="31"/>
        <v>6761.16</v>
      </c>
      <c r="K48" s="1">
        <f t="shared" si="31"/>
        <v>35817.96</v>
      </c>
      <c r="L48" s="1">
        <f t="shared" si="31"/>
        <v>122933.12</v>
      </c>
      <c r="M48" s="1">
        <f t="shared" si="31"/>
        <v>-18695.150000000001</v>
      </c>
      <c r="N48" s="1">
        <f t="shared" si="32"/>
        <v>61.71</v>
      </c>
      <c r="O48" s="1">
        <f t="shared" si="29"/>
        <v>2912949.2100000004</v>
      </c>
      <c r="P48" s="41"/>
      <c r="Q48" s="33"/>
    </row>
    <row r="49" spans="1:17" ht="13.5" customHeight="1" x14ac:dyDescent="0.2">
      <c r="A49" s="21">
        <v>8</v>
      </c>
      <c r="B49" s="22" t="s">
        <v>6</v>
      </c>
      <c r="C49" s="1">
        <f t="shared" si="30"/>
        <v>3009297.6799999997</v>
      </c>
      <c r="D49" s="1">
        <f t="shared" si="30"/>
        <v>1201038.46</v>
      </c>
      <c r="E49" s="1">
        <f t="shared" si="30"/>
        <v>168892.33</v>
      </c>
      <c r="F49" s="1">
        <f t="shared" si="31"/>
        <v>116522.14</v>
      </c>
      <c r="G49" s="1">
        <f t="shared" si="31"/>
        <v>103047.33</v>
      </c>
      <c r="H49" s="1">
        <f t="shared" si="31"/>
        <v>224905.86</v>
      </c>
      <c r="I49" s="1">
        <f t="shared" si="31"/>
        <v>33350</v>
      </c>
      <c r="J49" s="1">
        <f t="shared" si="31"/>
        <v>7749.71</v>
      </c>
      <c r="K49" s="1">
        <f t="shared" si="31"/>
        <v>41054.910000000003</v>
      </c>
      <c r="L49" s="1">
        <f t="shared" si="31"/>
        <v>140907.19</v>
      </c>
      <c r="M49" s="1">
        <f t="shared" si="31"/>
        <v>-21428.57</v>
      </c>
      <c r="N49" s="1">
        <f t="shared" si="32"/>
        <v>15223.71</v>
      </c>
      <c r="O49" s="1">
        <f t="shared" si="29"/>
        <v>5040560.75</v>
      </c>
      <c r="P49" s="41"/>
      <c r="Q49" s="33"/>
    </row>
    <row r="50" spans="1:17" ht="13.5" customHeight="1" x14ac:dyDescent="0.2">
      <c r="A50" s="21">
        <v>9</v>
      </c>
      <c r="B50" s="22" t="s">
        <v>7</v>
      </c>
      <c r="C50" s="1">
        <f t="shared" si="30"/>
        <v>2676389.5699999998</v>
      </c>
      <c r="D50" s="1">
        <f t="shared" si="30"/>
        <v>1055726.1499999999</v>
      </c>
      <c r="E50" s="1">
        <f t="shared" si="30"/>
        <v>178470.8</v>
      </c>
      <c r="F50" s="1">
        <f t="shared" si="31"/>
        <v>73484.399999999994</v>
      </c>
      <c r="G50" s="1">
        <f t="shared" si="31"/>
        <v>64261.99</v>
      </c>
      <c r="H50" s="1">
        <f t="shared" si="31"/>
        <v>201251.48</v>
      </c>
      <c r="I50" s="1">
        <f t="shared" si="31"/>
        <v>582593</v>
      </c>
      <c r="J50" s="1">
        <f t="shared" si="31"/>
        <v>6444.1</v>
      </c>
      <c r="K50" s="1">
        <f t="shared" si="31"/>
        <v>34138.300000000003</v>
      </c>
      <c r="L50" s="1">
        <f t="shared" si="31"/>
        <v>117168.28</v>
      </c>
      <c r="M50" s="1">
        <f t="shared" si="31"/>
        <v>-17818.45</v>
      </c>
      <c r="N50" s="1">
        <f t="shared" si="32"/>
        <v>2954.98</v>
      </c>
      <c r="O50" s="1">
        <f t="shared" si="29"/>
        <v>4975064.5999999996</v>
      </c>
      <c r="P50" s="41"/>
      <c r="Q50" s="33"/>
    </row>
    <row r="51" spans="1:17" ht="13.5" customHeight="1" x14ac:dyDescent="0.2">
      <c r="A51" s="21">
        <v>10</v>
      </c>
      <c r="B51" s="22" t="s">
        <v>14</v>
      </c>
      <c r="C51" s="1">
        <f t="shared" si="30"/>
        <v>1521090.28</v>
      </c>
      <c r="D51" s="1">
        <f t="shared" si="30"/>
        <v>601252.78</v>
      </c>
      <c r="E51" s="1">
        <f t="shared" si="30"/>
        <v>244151.71</v>
      </c>
      <c r="F51" s="1">
        <f t="shared" si="31"/>
        <v>54597.32</v>
      </c>
      <c r="G51" s="1">
        <f t="shared" si="31"/>
        <v>48291.55</v>
      </c>
      <c r="H51" s="1">
        <f t="shared" si="31"/>
        <v>209021.52</v>
      </c>
      <c r="I51" s="1">
        <f t="shared" si="31"/>
        <v>56358</v>
      </c>
      <c r="J51" s="1">
        <f t="shared" si="31"/>
        <v>6835.11</v>
      </c>
      <c r="K51" s="1">
        <f t="shared" si="31"/>
        <v>36209.699999999997</v>
      </c>
      <c r="L51" s="1">
        <f t="shared" si="31"/>
        <v>124277.64</v>
      </c>
      <c r="M51" s="1">
        <f t="shared" si="31"/>
        <v>-18899.62</v>
      </c>
      <c r="N51" s="1">
        <f t="shared" si="32"/>
        <v>384.35</v>
      </c>
      <c r="O51" s="1">
        <f t="shared" si="29"/>
        <v>2883570.34</v>
      </c>
      <c r="P51" s="41"/>
      <c r="Q51" s="33"/>
    </row>
    <row r="52" spans="1:17" ht="13.5" customHeight="1" x14ac:dyDescent="0.2">
      <c r="A52" s="21">
        <v>11</v>
      </c>
      <c r="B52" s="22" t="s">
        <v>8</v>
      </c>
      <c r="C52" s="1">
        <f t="shared" si="30"/>
        <v>2703831.81</v>
      </c>
      <c r="D52" s="1">
        <f t="shared" si="30"/>
        <v>1365610.58</v>
      </c>
      <c r="E52" s="1">
        <f t="shared" si="30"/>
        <v>177444.53999999998</v>
      </c>
      <c r="F52" s="1">
        <f t="shared" si="31"/>
        <v>143353.18</v>
      </c>
      <c r="G52" s="1">
        <f t="shared" si="31"/>
        <v>128904.22</v>
      </c>
      <c r="H52" s="1">
        <f t="shared" si="31"/>
        <v>386736.93</v>
      </c>
      <c r="I52" s="1">
        <f t="shared" si="31"/>
        <v>16162</v>
      </c>
      <c r="J52" s="1">
        <f t="shared" si="31"/>
        <v>7777.31</v>
      </c>
      <c r="K52" s="1">
        <f t="shared" si="31"/>
        <v>41201.11</v>
      </c>
      <c r="L52" s="1">
        <f t="shared" si="31"/>
        <v>141408.99</v>
      </c>
      <c r="M52" s="1">
        <f t="shared" si="31"/>
        <v>-21504.880000000001</v>
      </c>
      <c r="N52" s="1">
        <f t="shared" si="32"/>
        <v>3256.47</v>
      </c>
      <c r="O52" s="1">
        <f t="shared" si="29"/>
        <v>5094182.2599999988</v>
      </c>
      <c r="P52" s="41"/>
      <c r="Q52" s="33"/>
    </row>
    <row r="53" spans="1:17" ht="13.5" customHeight="1" x14ac:dyDescent="0.2">
      <c r="A53" s="21">
        <v>12</v>
      </c>
      <c r="B53" s="22" t="s">
        <v>9</v>
      </c>
      <c r="C53" s="1">
        <f t="shared" si="30"/>
        <v>3172187.16</v>
      </c>
      <c r="D53" s="1">
        <f t="shared" si="30"/>
        <v>1250644.45</v>
      </c>
      <c r="E53" s="1">
        <f t="shared" si="30"/>
        <v>164958.31999999998</v>
      </c>
      <c r="F53" s="1">
        <f t="shared" si="31"/>
        <v>95181.83</v>
      </c>
      <c r="G53" s="1">
        <f t="shared" si="31"/>
        <v>84034.91</v>
      </c>
      <c r="H53" s="1">
        <f t="shared" si="31"/>
        <v>218485.76000000001</v>
      </c>
      <c r="I53" s="1">
        <f t="shared" si="31"/>
        <v>70358</v>
      </c>
      <c r="J53" s="1">
        <f t="shared" si="31"/>
        <v>7052.45</v>
      </c>
      <c r="K53" s="1">
        <f t="shared" si="31"/>
        <v>37361.120000000003</v>
      </c>
      <c r="L53" s="1">
        <f t="shared" si="31"/>
        <v>128229.52</v>
      </c>
      <c r="M53" s="1">
        <f t="shared" si="31"/>
        <v>-19500.599999999999</v>
      </c>
      <c r="N53" s="1">
        <f t="shared" si="32"/>
        <v>3277.19</v>
      </c>
      <c r="O53" s="1">
        <f t="shared" si="29"/>
        <v>5212270.1100000013</v>
      </c>
      <c r="P53" s="41"/>
      <c r="Q53" s="33"/>
    </row>
    <row r="54" spans="1:17" ht="13.5" customHeight="1" x14ac:dyDescent="0.2">
      <c r="A54" s="21">
        <v>13</v>
      </c>
      <c r="B54" s="22" t="s">
        <v>10</v>
      </c>
      <c r="C54" s="1">
        <f t="shared" si="30"/>
        <v>4468981.6399999997</v>
      </c>
      <c r="D54" s="1">
        <f t="shared" si="30"/>
        <v>1766429.43</v>
      </c>
      <c r="E54" s="1">
        <f t="shared" si="30"/>
        <v>143577.82</v>
      </c>
      <c r="F54" s="1">
        <f t="shared" si="31"/>
        <v>168911.91</v>
      </c>
      <c r="G54" s="1">
        <f t="shared" si="31"/>
        <v>150198.14000000001</v>
      </c>
      <c r="H54" s="1">
        <f t="shared" si="31"/>
        <v>278411.53999999998</v>
      </c>
      <c r="I54" s="1">
        <f t="shared" si="31"/>
        <v>1532284</v>
      </c>
      <c r="J54" s="1">
        <f t="shared" si="31"/>
        <v>8539.52</v>
      </c>
      <c r="K54" s="1">
        <f t="shared" si="31"/>
        <v>45239.02</v>
      </c>
      <c r="L54" s="1">
        <f t="shared" si="31"/>
        <v>155267.76999999999</v>
      </c>
      <c r="M54" s="1">
        <f t="shared" si="31"/>
        <v>-23612.46</v>
      </c>
      <c r="N54" s="1">
        <f t="shared" si="32"/>
        <v>8466.01</v>
      </c>
      <c r="O54" s="1">
        <f t="shared" si="29"/>
        <v>8702694.339999998</v>
      </c>
      <c r="P54" s="41"/>
      <c r="Q54" s="33"/>
    </row>
    <row r="55" spans="1:17" ht="13.5" customHeight="1" x14ac:dyDescent="0.2">
      <c r="A55" s="21">
        <v>14</v>
      </c>
      <c r="B55" s="22" t="s">
        <v>26</v>
      </c>
      <c r="C55" s="1">
        <f t="shared" si="30"/>
        <v>2027961.09</v>
      </c>
      <c r="D55" s="1">
        <f t="shared" si="30"/>
        <v>794861.94</v>
      </c>
      <c r="E55" s="1">
        <f t="shared" si="30"/>
        <v>206179.93</v>
      </c>
      <c r="F55" s="1">
        <f t="shared" si="31"/>
        <v>31915.65</v>
      </c>
      <c r="G55" s="1">
        <f t="shared" si="31"/>
        <v>28518.63</v>
      </c>
      <c r="H55" s="1">
        <f t="shared" si="31"/>
        <v>135655.59</v>
      </c>
      <c r="I55" s="1">
        <f t="shared" si="31"/>
        <v>203771</v>
      </c>
      <c r="J55" s="1">
        <f t="shared" si="31"/>
        <v>5735.5</v>
      </c>
      <c r="K55" s="1">
        <f t="shared" si="31"/>
        <v>30384.39</v>
      </c>
      <c r="L55" s="1">
        <f t="shared" si="31"/>
        <v>104284.24</v>
      </c>
      <c r="M55" s="1">
        <f t="shared" si="31"/>
        <v>-15859.1</v>
      </c>
      <c r="N55" s="1">
        <f t="shared" si="32"/>
        <v>574.4</v>
      </c>
      <c r="O55" s="1">
        <f t="shared" si="29"/>
        <v>3553983.2600000002</v>
      </c>
      <c r="P55" s="41"/>
      <c r="Q55" s="33"/>
    </row>
    <row r="56" spans="1:17" ht="13.5" customHeight="1" x14ac:dyDescent="0.2">
      <c r="A56" s="21">
        <v>15</v>
      </c>
      <c r="B56" s="22" t="s">
        <v>25</v>
      </c>
      <c r="C56" s="1">
        <f t="shared" si="30"/>
        <v>2675366.81</v>
      </c>
      <c r="D56" s="1">
        <f t="shared" si="30"/>
        <v>1058652.19</v>
      </c>
      <c r="E56" s="1">
        <f t="shared" si="30"/>
        <v>178470.8</v>
      </c>
      <c r="F56" s="1">
        <f t="shared" si="31"/>
        <v>98237.05</v>
      </c>
      <c r="G56" s="1">
        <f t="shared" si="31"/>
        <v>86696.65</v>
      </c>
      <c r="H56" s="1">
        <f t="shared" si="31"/>
        <v>197509.19</v>
      </c>
      <c r="I56" s="1">
        <f t="shared" si="31"/>
        <v>362591</v>
      </c>
      <c r="J56" s="1">
        <f t="shared" si="31"/>
        <v>7587.19</v>
      </c>
      <c r="K56" s="1">
        <f t="shared" si="31"/>
        <v>40193.94</v>
      </c>
      <c r="L56" s="1">
        <f t="shared" si="31"/>
        <v>137952.20000000001</v>
      </c>
      <c r="M56" s="1">
        <f t="shared" si="31"/>
        <v>-20979.18</v>
      </c>
      <c r="N56" s="1">
        <f t="shared" si="32"/>
        <v>3307.93</v>
      </c>
      <c r="O56" s="1">
        <f t="shared" si="29"/>
        <v>4825585.7700000005</v>
      </c>
      <c r="P56" s="41"/>
      <c r="Q56" s="33"/>
    </row>
    <row r="57" spans="1:17" ht="13.5" customHeight="1" x14ac:dyDescent="0.2">
      <c r="A57" s="21">
        <v>16</v>
      </c>
      <c r="B57" s="22" t="s">
        <v>23</v>
      </c>
      <c r="C57" s="1">
        <f t="shared" si="30"/>
        <v>7948424.0500000007</v>
      </c>
      <c r="D57" s="1">
        <f t="shared" si="30"/>
        <v>3928488.0100000002</v>
      </c>
      <c r="E57" s="1">
        <f t="shared" si="30"/>
        <v>120657.92</v>
      </c>
      <c r="F57" s="1">
        <f t="shared" si="31"/>
        <v>380234.01</v>
      </c>
      <c r="G57" s="1">
        <f t="shared" si="31"/>
        <v>337660.62</v>
      </c>
      <c r="H57" s="1">
        <f t="shared" si="31"/>
        <v>667210.65</v>
      </c>
      <c r="I57" s="1">
        <f t="shared" si="31"/>
        <v>1095038</v>
      </c>
      <c r="J57" s="1">
        <f t="shared" si="31"/>
        <v>13564.48</v>
      </c>
      <c r="K57" s="1">
        <f t="shared" si="31"/>
        <v>71859.27</v>
      </c>
      <c r="L57" s="1">
        <f t="shared" si="31"/>
        <v>246632.84</v>
      </c>
      <c r="M57" s="1">
        <f t="shared" si="31"/>
        <v>-37506.870000000003</v>
      </c>
      <c r="N57" s="1">
        <f t="shared" si="32"/>
        <v>63040.78</v>
      </c>
      <c r="O57" s="1">
        <f t="shared" si="29"/>
        <v>14835303.76</v>
      </c>
      <c r="P57" s="41"/>
      <c r="Q57" s="33"/>
    </row>
    <row r="58" spans="1:17" ht="13.5" customHeight="1" x14ac:dyDescent="0.2">
      <c r="A58" s="21">
        <v>17</v>
      </c>
      <c r="B58" s="22" t="s">
        <v>11</v>
      </c>
      <c r="C58" s="1">
        <f t="shared" si="30"/>
        <v>3333252.2900000005</v>
      </c>
      <c r="D58" s="1">
        <f t="shared" si="30"/>
        <v>1323535.69</v>
      </c>
      <c r="E58" s="1">
        <f t="shared" si="30"/>
        <v>161366.39999999999</v>
      </c>
      <c r="F58" s="1">
        <f t="shared" si="31"/>
        <v>164454.07999999999</v>
      </c>
      <c r="G58" s="1">
        <f t="shared" si="31"/>
        <v>149057.39000000001</v>
      </c>
      <c r="H58" s="1">
        <f t="shared" si="31"/>
        <v>354480.18</v>
      </c>
      <c r="I58" s="1">
        <f t="shared" si="31"/>
        <v>0</v>
      </c>
      <c r="J58" s="1">
        <f t="shared" si="31"/>
        <v>8394.19</v>
      </c>
      <c r="K58" s="1">
        <f t="shared" si="31"/>
        <v>44469.120000000003</v>
      </c>
      <c r="L58" s="1">
        <f t="shared" si="31"/>
        <v>152625.35</v>
      </c>
      <c r="M58" s="1">
        <f t="shared" si="31"/>
        <v>-23210.61</v>
      </c>
      <c r="N58" s="1">
        <f t="shared" si="32"/>
        <v>7773.32</v>
      </c>
      <c r="O58" s="1">
        <f t="shared" si="29"/>
        <v>5676197.4000000004</v>
      </c>
      <c r="P58" s="41"/>
      <c r="Q58" s="33"/>
    </row>
    <row r="59" spans="1:17" ht="13.5" customHeight="1" x14ac:dyDescent="0.2">
      <c r="A59" s="21">
        <v>18</v>
      </c>
      <c r="B59" s="22" t="s">
        <v>2</v>
      </c>
      <c r="C59" s="1">
        <f t="shared" ref="C59:E61" si="33">C88+C117</f>
        <v>37182368.710000001</v>
      </c>
      <c r="D59" s="1">
        <f t="shared" si="33"/>
        <v>14977527.75</v>
      </c>
      <c r="E59" s="1">
        <f t="shared" si="33"/>
        <v>97909.06</v>
      </c>
      <c r="F59" s="1">
        <f t="shared" ref="F59:M61" si="34">F88</f>
        <v>1556506.84</v>
      </c>
      <c r="G59" s="1">
        <f t="shared" si="34"/>
        <v>1346840</v>
      </c>
      <c r="H59" s="1">
        <f t="shared" si="34"/>
        <v>2329211.9300000002</v>
      </c>
      <c r="I59" s="1">
        <f t="shared" si="34"/>
        <v>3845245</v>
      </c>
      <c r="J59" s="1">
        <f t="shared" si="34"/>
        <v>48365.87</v>
      </c>
      <c r="K59" s="1">
        <f t="shared" si="34"/>
        <v>256223.34</v>
      </c>
      <c r="L59" s="1">
        <f t="shared" si="34"/>
        <v>879400.68</v>
      </c>
      <c r="M59" s="1">
        <f t="shared" si="34"/>
        <v>-133735.51</v>
      </c>
      <c r="N59" s="1">
        <f t="shared" si="32"/>
        <v>4592177.8099999996</v>
      </c>
      <c r="O59" s="1">
        <f t="shared" si="29"/>
        <v>66978041.480000012</v>
      </c>
      <c r="P59" s="41"/>
      <c r="Q59" s="33"/>
    </row>
    <row r="60" spans="1:17" ht="13.5" customHeight="1" x14ac:dyDescent="0.2">
      <c r="A60" s="21">
        <v>19</v>
      </c>
      <c r="B60" s="22" t="s">
        <v>12</v>
      </c>
      <c r="C60" s="1">
        <f t="shared" si="33"/>
        <v>3610157.1</v>
      </c>
      <c r="D60" s="1">
        <f t="shared" si="33"/>
        <v>1705248.1800000002</v>
      </c>
      <c r="E60" s="1">
        <f t="shared" si="33"/>
        <v>156064.03</v>
      </c>
      <c r="F60" s="1">
        <f t="shared" si="34"/>
        <v>127141.18</v>
      </c>
      <c r="G60" s="1">
        <f t="shared" si="34"/>
        <v>114074.53</v>
      </c>
      <c r="H60" s="1">
        <f t="shared" si="34"/>
        <v>229126.97</v>
      </c>
      <c r="I60" s="1">
        <f t="shared" si="34"/>
        <v>582700</v>
      </c>
      <c r="J60" s="1">
        <f t="shared" si="34"/>
        <v>8283.83</v>
      </c>
      <c r="K60" s="1">
        <f t="shared" si="34"/>
        <v>43884.46</v>
      </c>
      <c r="L60" s="1">
        <f t="shared" si="34"/>
        <v>150618.71</v>
      </c>
      <c r="M60" s="1">
        <f t="shared" si="34"/>
        <v>-22905.45</v>
      </c>
      <c r="N60" s="1">
        <f t="shared" si="32"/>
        <v>4746.16</v>
      </c>
      <c r="O60" s="1">
        <f t="shared" si="29"/>
        <v>6709139.7000000002</v>
      </c>
      <c r="P60" s="41"/>
      <c r="Q60" s="33"/>
    </row>
    <row r="61" spans="1:17" ht="13.5" customHeight="1" x14ac:dyDescent="0.2">
      <c r="A61" s="21">
        <v>20</v>
      </c>
      <c r="B61" s="22" t="s">
        <v>13</v>
      </c>
      <c r="C61" s="1">
        <f t="shared" si="33"/>
        <v>2949531.89</v>
      </c>
      <c r="D61" s="1">
        <f t="shared" si="33"/>
        <v>1230053.83</v>
      </c>
      <c r="E61" s="1">
        <f t="shared" si="33"/>
        <v>170260.72</v>
      </c>
      <c r="F61" s="1">
        <f t="shared" si="34"/>
        <v>207117.44</v>
      </c>
      <c r="G61" s="1">
        <f t="shared" si="34"/>
        <v>171872.3</v>
      </c>
      <c r="H61" s="1">
        <f t="shared" si="34"/>
        <v>327783.26</v>
      </c>
      <c r="I61" s="1">
        <f t="shared" si="34"/>
        <v>1005665</v>
      </c>
      <c r="J61" s="1">
        <f t="shared" si="34"/>
        <v>10538.93</v>
      </c>
      <c r="K61" s="1">
        <f t="shared" si="34"/>
        <v>55831.11</v>
      </c>
      <c r="L61" s="1">
        <f t="shared" si="34"/>
        <v>191621.56</v>
      </c>
      <c r="M61" s="1">
        <f t="shared" si="34"/>
        <v>-29141.01</v>
      </c>
      <c r="N61" s="1">
        <f t="shared" si="32"/>
        <v>105882.53</v>
      </c>
      <c r="O61" s="1">
        <f t="shared" si="29"/>
        <v>6397017.5600000005</v>
      </c>
      <c r="P61" s="41"/>
      <c r="Q61" s="33"/>
    </row>
    <row r="62" spans="1:17" ht="13.5" customHeight="1" x14ac:dyDescent="0.2">
      <c r="A62" s="63" t="s">
        <v>0</v>
      </c>
      <c r="B62" s="64"/>
      <c r="C62" s="14">
        <f>SUM(C42:C61)</f>
        <v>95254746.75</v>
      </c>
      <c r="D62" s="14">
        <f t="shared" ref="D62:O62" si="35">SUM(D42:D61)</f>
        <v>39875840.999999993</v>
      </c>
      <c r="E62" s="14">
        <f t="shared" si="35"/>
        <v>3542048.9999999995</v>
      </c>
      <c r="F62" s="14">
        <f>SUM(F42:F61)</f>
        <v>4420155.83</v>
      </c>
      <c r="G62" s="14">
        <f>SUM(G42:G61)</f>
        <v>3802484.4699999993</v>
      </c>
      <c r="H62" s="14">
        <f>SUM(H42:H61)</f>
        <v>8279785.3500000006</v>
      </c>
      <c r="I62" s="14">
        <f t="shared" si="35"/>
        <v>13993660</v>
      </c>
      <c r="J62" s="14">
        <f t="shared" si="35"/>
        <v>218635.65</v>
      </c>
      <c r="K62" s="14">
        <f t="shared" si="35"/>
        <v>1158245.55</v>
      </c>
      <c r="L62" s="14">
        <f t="shared" si="35"/>
        <v>3975289.4000000004</v>
      </c>
      <c r="M62" s="14">
        <f t="shared" si="35"/>
        <v>-604545.09999999986</v>
      </c>
      <c r="N62" s="14">
        <f t="shared" si="35"/>
        <v>7217834.1799999997</v>
      </c>
      <c r="O62" s="14">
        <f t="shared" si="35"/>
        <v>181134182.08000001</v>
      </c>
      <c r="P62" s="8"/>
      <c r="Q62" s="33"/>
    </row>
    <row r="63" spans="1:17" ht="13.5" customHeight="1" x14ac:dyDescent="0.2">
      <c r="A63" s="37" t="s">
        <v>53</v>
      </c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33"/>
    </row>
    <row r="64" spans="1:17" ht="13.5" customHeight="1" x14ac:dyDescent="0.2">
      <c r="B64" s="9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2"/>
      <c r="P64" s="12"/>
      <c r="Q64" s="33"/>
    </row>
    <row r="65" spans="1:17" ht="13.5" customHeight="1" x14ac:dyDescent="0.2">
      <c r="B65" s="19" t="s">
        <v>17</v>
      </c>
      <c r="F65" s="38"/>
      <c r="G65" s="19"/>
      <c r="H65" s="19"/>
      <c r="I65" s="19"/>
      <c r="J65" s="19"/>
      <c r="K65" s="19"/>
      <c r="L65" s="19"/>
      <c r="M65" s="19"/>
      <c r="N65" s="19"/>
      <c r="O65" s="39"/>
      <c r="P65" s="39"/>
      <c r="Q65" s="33"/>
    </row>
    <row r="66" spans="1:17" ht="13.5" customHeight="1" x14ac:dyDescent="0.2">
      <c r="A66" s="49" t="s">
        <v>49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17"/>
      <c r="P66" s="17"/>
      <c r="Q66" s="33"/>
    </row>
    <row r="67" spans="1:17" ht="13.5" customHeight="1" x14ac:dyDescent="0.2">
      <c r="N67" s="5" t="s">
        <v>24</v>
      </c>
      <c r="O67" s="10"/>
      <c r="P67" s="10"/>
      <c r="Q67" s="33"/>
    </row>
    <row r="68" spans="1:17" ht="20.100000000000001" customHeight="1" x14ac:dyDescent="0.2">
      <c r="A68" s="56" t="s">
        <v>1</v>
      </c>
      <c r="B68" s="56" t="s">
        <v>38</v>
      </c>
      <c r="C68" s="50" t="s">
        <v>29</v>
      </c>
      <c r="D68" s="50" t="s">
        <v>30</v>
      </c>
      <c r="E68" s="50" t="s">
        <v>28</v>
      </c>
      <c r="F68" s="50" t="s">
        <v>31</v>
      </c>
      <c r="G68" s="50" t="s">
        <v>32</v>
      </c>
      <c r="H68" s="50" t="s">
        <v>39</v>
      </c>
      <c r="I68" s="59" t="s">
        <v>33</v>
      </c>
      <c r="J68" s="50" t="s">
        <v>34</v>
      </c>
      <c r="K68" s="50" t="s">
        <v>35</v>
      </c>
      <c r="L68" s="50" t="s">
        <v>40</v>
      </c>
      <c r="M68" s="50" t="s">
        <v>51</v>
      </c>
      <c r="N68" s="50" t="s">
        <v>37</v>
      </c>
      <c r="Q68" s="33"/>
    </row>
    <row r="69" spans="1:17" ht="20.100000000000001" customHeight="1" x14ac:dyDescent="0.2">
      <c r="A69" s="57"/>
      <c r="B69" s="57"/>
      <c r="C69" s="51"/>
      <c r="D69" s="51"/>
      <c r="E69" s="51"/>
      <c r="F69" s="51"/>
      <c r="G69" s="51"/>
      <c r="H69" s="51"/>
      <c r="I69" s="60"/>
      <c r="J69" s="51"/>
      <c r="K69" s="51"/>
      <c r="L69" s="51"/>
      <c r="M69" s="51"/>
      <c r="N69" s="51"/>
      <c r="Q69" s="33"/>
    </row>
    <row r="70" spans="1:17" ht="20.100000000000001" customHeight="1" x14ac:dyDescent="0.2">
      <c r="A70" s="58"/>
      <c r="B70" s="58"/>
      <c r="C70" s="52"/>
      <c r="D70" s="52"/>
      <c r="E70" s="52"/>
      <c r="F70" s="52"/>
      <c r="G70" s="52"/>
      <c r="H70" s="52"/>
      <c r="I70" s="61"/>
      <c r="J70" s="52"/>
      <c r="K70" s="52"/>
      <c r="L70" s="52"/>
      <c r="M70" s="52"/>
      <c r="N70" s="52"/>
      <c r="Q70" s="33"/>
    </row>
    <row r="71" spans="1:17" ht="13.5" customHeight="1" x14ac:dyDescent="0.2">
      <c r="A71" s="21">
        <v>1</v>
      </c>
      <c r="B71" s="22" t="s">
        <v>3</v>
      </c>
      <c r="C71" s="1">
        <v>4385393.63</v>
      </c>
      <c r="D71" s="1">
        <v>1472156.43</v>
      </c>
      <c r="E71" s="1">
        <v>128896.01</v>
      </c>
      <c r="F71" s="1">
        <v>155199.01999999999</v>
      </c>
      <c r="G71" s="1">
        <v>138790.68</v>
      </c>
      <c r="H71" s="1">
        <v>304596.32</v>
      </c>
      <c r="I71" s="1">
        <v>25682</v>
      </c>
      <c r="J71" s="1">
        <v>8021.55</v>
      </c>
      <c r="K71" s="1">
        <v>42495.02</v>
      </c>
      <c r="L71" s="1">
        <v>145849.91</v>
      </c>
      <c r="M71" s="1">
        <v>-22180.23</v>
      </c>
      <c r="N71" s="1">
        <f t="shared" ref="N71:N90" si="36">SUM(C71:M71)</f>
        <v>6784900.339999998</v>
      </c>
      <c r="Q71" s="33"/>
    </row>
    <row r="72" spans="1:17" ht="13.5" customHeight="1" x14ac:dyDescent="0.2">
      <c r="A72" s="21">
        <v>2</v>
      </c>
      <c r="B72" s="22" t="s">
        <v>4</v>
      </c>
      <c r="C72" s="1">
        <v>3122943.05</v>
      </c>
      <c r="D72" s="1">
        <v>970939.85</v>
      </c>
      <c r="E72" s="1">
        <v>160368.10999999999</v>
      </c>
      <c r="F72" s="1">
        <v>63506.78</v>
      </c>
      <c r="G72" s="1">
        <v>56657.02</v>
      </c>
      <c r="H72" s="1">
        <v>160109.10999999999</v>
      </c>
      <c r="I72" s="1">
        <v>157415</v>
      </c>
      <c r="J72" s="1">
        <v>6600.48</v>
      </c>
      <c r="K72" s="1">
        <v>34966.76</v>
      </c>
      <c r="L72" s="1">
        <v>120011.68</v>
      </c>
      <c r="M72" s="1">
        <v>-18250.87</v>
      </c>
      <c r="N72" s="1">
        <f t="shared" si="36"/>
        <v>4835266.97</v>
      </c>
      <c r="Q72" s="33"/>
    </row>
    <row r="73" spans="1:17" ht="13.5" customHeight="1" x14ac:dyDescent="0.2">
      <c r="A73" s="21">
        <v>3</v>
      </c>
      <c r="B73" s="22" t="s">
        <v>19</v>
      </c>
      <c r="C73" s="1">
        <v>2963178.38</v>
      </c>
      <c r="D73" s="1">
        <v>903824.68</v>
      </c>
      <c r="E73" s="1">
        <v>166183.60999999999</v>
      </c>
      <c r="F73" s="1">
        <v>46672.9</v>
      </c>
      <c r="G73" s="1">
        <v>41447.08</v>
      </c>
      <c r="H73" s="1">
        <v>148135.57</v>
      </c>
      <c r="I73" s="1">
        <v>223821</v>
      </c>
      <c r="J73" s="1">
        <v>6375.09</v>
      </c>
      <c r="K73" s="1">
        <v>33772.71</v>
      </c>
      <c r="L73" s="1">
        <v>115913.52</v>
      </c>
      <c r="M73" s="1">
        <v>-17627.63</v>
      </c>
      <c r="N73" s="1">
        <f t="shared" si="36"/>
        <v>4631696.9099999992</v>
      </c>
      <c r="Q73" s="33"/>
    </row>
    <row r="74" spans="1:17" ht="13.5" customHeight="1" x14ac:dyDescent="0.2">
      <c r="A74" s="21">
        <v>4</v>
      </c>
      <c r="B74" s="22" t="s">
        <v>20</v>
      </c>
      <c r="C74" s="1">
        <v>5378456.2999999998</v>
      </c>
      <c r="D74" s="1">
        <v>2733787.95</v>
      </c>
      <c r="E74" s="1">
        <v>148395.03</v>
      </c>
      <c r="F74" s="1">
        <v>451258.24</v>
      </c>
      <c r="G74" s="1">
        <v>335379.13</v>
      </c>
      <c r="H74" s="1">
        <v>681436.17</v>
      </c>
      <c r="I74" s="1">
        <v>2468148</v>
      </c>
      <c r="J74" s="1">
        <v>23254.21</v>
      </c>
      <c r="K74" s="1">
        <v>123191.66</v>
      </c>
      <c r="L74" s="1">
        <v>422814.05</v>
      </c>
      <c r="M74" s="1">
        <v>-64299.76</v>
      </c>
      <c r="N74" s="1">
        <f t="shared" si="36"/>
        <v>12701820.980000002</v>
      </c>
      <c r="Q74" s="33"/>
    </row>
    <row r="75" spans="1:17" ht="13.5" customHeight="1" x14ac:dyDescent="0.2">
      <c r="A75" s="21">
        <v>5</v>
      </c>
      <c r="B75" s="22" t="s">
        <v>5</v>
      </c>
      <c r="C75" s="1">
        <v>5677660.7599999998</v>
      </c>
      <c r="D75" s="1">
        <v>2040644.05</v>
      </c>
      <c r="E75" s="1">
        <v>114015.18</v>
      </c>
      <c r="F75" s="1">
        <v>289563.65000000002</v>
      </c>
      <c r="G75" s="1">
        <v>252104.72</v>
      </c>
      <c r="H75" s="1">
        <v>492873.99</v>
      </c>
      <c r="I75" s="1">
        <v>1080348</v>
      </c>
      <c r="J75" s="1">
        <v>10769.95</v>
      </c>
      <c r="K75" s="1">
        <v>57054.93</v>
      </c>
      <c r="L75" s="1">
        <v>195821.92</v>
      </c>
      <c r="M75" s="1">
        <v>-29779.759999999998</v>
      </c>
      <c r="N75" s="1">
        <f t="shared" si="36"/>
        <v>10181077.389999999</v>
      </c>
      <c r="Q75" s="33"/>
    </row>
    <row r="76" spans="1:17" ht="13.5" customHeight="1" x14ac:dyDescent="0.2">
      <c r="A76" s="21">
        <v>6</v>
      </c>
      <c r="B76" s="22" t="s">
        <v>15</v>
      </c>
      <c r="C76" s="1">
        <v>2589508.14</v>
      </c>
      <c r="D76" s="1">
        <v>674023.27</v>
      </c>
      <c r="E76" s="1">
        <v>224167.54</v>
      </c>
      <c r="F76" s="1">
        <v>148392.44</v>
      </c>
      <c r="G76" s="1">
        <v>122440</v>
      </c>
      <c r="H76" s="1">
        <v>541008.65</v>
      </c>
      <c r="I76" s="1">
        <v>450936</v>
      </c>
      <c r="J76" s="1">
        <v>9985.02</v>
      </c>
      <c r="K76" s="1">
        <v>52896.72</v>
      </c>
      <c r="L76" s="1">
        <v>181550.23</v>
      </c>
      <c r="M76" s="1">
        <v>-27609.39</v>
      </c>
      <c r="N76" s="1">
        <f t="shared" si="36"/>
        <v>4967298.62</v>
      </c>
      <c r="Q76" s="33"/>
    </row>
    <row r="77" spans="1:17" ht="13.5" customHeight="1" x14ac:dyDescent="0.2">
      <c r="A77" s="21">
        <v>7</v>
      </c>
      <c r="B77" s="22" t="s">
        <v>16</v>
      </c>
      <c r="C77" s="1">
        <v>2244339.73</v>
      </c>
      <c r="D77" s="1">
        <v>599645.04</v>
      </c>
      <c r="E77" s="1">
        <v>221088.75</v>
      </c>
      <c r="F77" s="1">
        <v>47905.77</v>
      </c>
      <c r="G77" s="1">
        <v>42207.58</v>
      </c>
      <c r="H77" s="1">
        <v>191834.68</v>
      </c>
      <c r="I77" s="1">
        <v>201195</v>
      </c>
      <c r="J77" s="1">
        <v>6761.16</v>
      </c>
      <c r="K77" s="1">
        <v>35817.96</v>
      </c>
      <c r="L77" s="1">
        <v>122933.12</v>
      </c>
      <c r="M77" s="1">
        <v>-18695.150000000001</v>
      </c>
      <c r="N77" s="1">
        <f t="shared" si="36"/>
        <v>3695033.6400000006</v>
      </c>
      <c r="Q77" s="33"/>
    </row>
    <row r="78" spans="1:17" ht="13.5" customHeight="1" x14ac:dyDescent="0.2">
      <c r="A78" s="21">
        <v>8</v>
      </c>
      <c r="B78" s="22" t="s">
        <v>6</v>
      </c>
      <c r="C78" s="1">
        <v>3914802.05</v>
      </c>
      <c r="D78" s="1">
        <v>1292809.3899999999</v>
      </c>
      <c r="E78" s="1">
        <v>138816.56</v>
      </c>
      <c r="F78" s="1">
        <v>116522.14</v>
      </c>
      <c r="G78" s="1">
        <v>103047.33</v>
      </c>
      <c r="H78" s="1">
        <v>224905.86</v>
      </c>
      <c r="I78" s="1">
        <v>33350</v>
      </c>
      <c r="J78" s="1">
        <v>7749.71</v>
      </c>
      <c r="K78" s="1">
        <v>41054.910000000003</v>
      </c>
      <c r="L78" s="1">
        <v>140907.19</v>
      </c>
      <c r="M78" s="1">
        <v>-21428.57</v>
      </c>
      <c r="N78" s="1">
        <f t="shared" si="36"/>
        <v>5992536.5699999994</v>
      </c>
      <c r="Q78" s="33"/>
    </row>
    <row r="79" spans="1:17" ht="13.5" customHeight="1" x14ac:dyDescent="0.2">
      <c r="A79" s="21">
        <v>9</v>
      </c>
      <c r="B79" s="22" t="s">
        <v>7</v>
      </c>
      <c r="C79" s="1">
        <v>3429341.8</v>
      </c>
      <c r="D79" s="1">
        <v>1101841.26</v>
      </c>
      <c r="E79" s="1">
        <v>148395.03</v>
      </c>
      <c r="F79" s="1">
        <v>73484.399999999994</v>
      </c>
      <c r="G79" s="1">
        <v>64261.99</v>
      </c>
      <c r="H79" s="1">
        <v>201251.48</v>
      </c>
      <c r="I79" s="1">
        <v>582593</v>
      </c>
      <c r="J79" s="1">
        <v>6444.1</v>
      </c>
      <c r="K79" s="1">
        <v>34138.300000000003</v>
      </c>
      <c r="L79" s="1">
        <v>117168.28</v>
      </c>
      <c r="M79" s="1">
        <v>-17818.45</v>
      </c>
      <c r="N79" s="1">
        <f t="shared" si="36"/>
        <v>5741101.1900000004</v>
      </c>
      <c r="Q79" s="33"/>
    </row>
    <row r="80" spans="1:17" ht="13.5" customHeight="1" x14ac:dyDescent="0.2">
      <c r="A80" s="21">
        <v>10</v>
      </c>
      <c r="B80" s="22" t="s">
        <v>14</v>
      </c>
      <c r="C80" s="1">
        <v>2319729.06</v>
      </c>
      <c r="D80" s="1">
        <v>627879.04</v>
      </c>
      <c r="E80" s="1">
        <v>214075.94</v>
      </c>
      <c r="F80" s="1">
        <v>54597.32</v>
      </c>
      <c r="G80" s="1">
        <v>48291.55</v>
      </c>
      <c r="H80" s="1">
        <v>209021.52</v>
      </c>
      <c r="I80" s="1">
        <v>56358</v>
      </c>
      <c r="J80" s="1">
        <v>6835.11</v>
      </c>
      <c r="K80" s="1">
        <v>36209.699999999997</v>
      </c>
      <c r="L80" s="1">
        <v>124277.64</v>
      </c>
      <c r="M80" s="1">
        <v>-18899.62</v>
      </c>
      <c r="N80" s="1">
        <f t="shared" si="36"/>
        <v>3678375.26</v>
      </c>
      <c r="Q80" s="33"/>
    </row>
    <row r="81" spans="1:17" ht="13.5" customHeight="1" x14ac:dyDescent="0.2">
      <c r="A81" s="21">
        <v>11</v>
      </c>
      <c r="B81" s="22" t="s">
        <v>8</v>
      </c>
      <c r="C81" s="1">
        <v>3612560.87</v>
      </c>
      <c r="D81" s="1">
        <v>1432920.09</v>
      </c>
      <c r="E81" s="1">
        <v>147368.76999999999</v>
      </c>
      <c r="F81" s="1">
        <v>143353.18</v>
      </c>
      <c r="G81" s="1">
        <v>128904.22</v>
      </c>
      <c r="H81" s="1">
        <v>386736.93</v>
      </c>
      <c r="I81" s="1">
        <v>16162</v>
      </c>
      <c r="J81" s="1">
        <v>7777.31</v>
      </c>
      <c r="K81" s="1">
        <v>41201.11</v>
      </c>
      <c r="L81" s="1">
        <v>141408.99</v>
      </c>
      <c r="M81" s="1">
        <v>-21504.880000000001</v>
      </c>
      <c r="N81" s="1">
        <f t="shared" si="36"/>
        <v>6036888.5899999989</v>
      </c>
      <c r="Q81" s="33"/>
    </row>
    <row r="82" spans="1:17" ht="13.5" customHeight="1" x14ac:dyDescent="0.2">
      <c r="A82" s="21">
        <v>12</v>
      </c>
      <c r="B82" s="22" t="s">
        <v>9</v>
      </c>
      <c r="C82" s="1">
        <v>3996221.66</v>
      </c>
      <c r="D82" s="1">
        <v>1304000.92</v>
      </c>
      <c r="E82" s="1">
        <v>134882.54999999999</v>
      </c>
      <c r="F82" s="1">
        <v>95181.83</v>
      </c>
      <c r="G82" s="1">
        <v>84034.91</v>
      </c>
      <c r="H82" s="1">
        <v>218485.76000000001</v>
      </c>
      <c r="I82" s="1">
        <v>70358</v>
      </c>
      <c r="J82" s="1">
        <v>7052.45</v>
      </c>
      <c r="K82" s="1">
        <v>37361.120000000003</v>
      </c>
      <c r="L82" s="1">
        <v>128229.52</v>
      </c>
      <c r="M82" s="1">
        <v>-19500.599999999999</v>
      </c>
      <c r="N82" s="1">
        <f t="shared" si="36"/>
        <v>6056308.1200000001</v>
      </c>
      <c r="Q82" s="33"/>
    </row>
    <row r="83" spans="1:17" ht="13.5" customHeight="1" x14ac:dyDescent="0.2">
      <c r="A83" s="21">
        <v>13</v>
      </c>
      <c r="B83" s="22" t="s">
        <v>10</v>
      </c>
      <c r="C83" s="1">
        <v>5466770.5899999999</v>
      </c>
      <c r="D83" s="1">
        <v>1856053.65</v>
      </c>
      <c r="E83" s="1">
        <v>113502.05</v>
      </c>
      <c r="F83" s="1">
        <v>168911.91</v>
      </c>
      <c r="G83" s="1">
        <v>150198.14000000001</v>
      </c>
      <c r="H83" s="1">
        <v>278411.53999999998</v>
      </c>
      <c r="I83" s="1">
        <v>1532284</v>
      </c>
      <c r="J83" s="1">
        <v>8539.52</v>
      </c>
      <c r="K83" s="1">
        <v>45239.02</v>
      </c>
      <c r="L83" s="1">
        <v>155267.76999999999</v>
      </c>
      <c r="M83" s="1">
        <v>-23612.46</v>
      </c>
      <c r="N83" s="1">
        <f t="shared" si="36"/>
        <v>9751565.7299999967</v>
      </c>
      <c r="Q83" s="33"/>
    </row>
    <row r="84" spans="1:17" ht="13.5" customHeight="1" x14ac:dyDescent="0.2">
      <c r="A84" s="21">
        <v>14</v>
      </c>
      <c r="B84" s="22" t="s">
        <v>26</v>
      </c>
      <c r="C84" s="1">
        <v>2698117.35</v>
      </c>
      <c r="D84" s="1">
        <v>814258.57</v>
      </c>
      <c r="E84" s="1">
        <v>176104.16</v>
      </c>
      <c r="F84" s="1">
        <v>31915.65</v>
      </c>
      <c r="G84" s="1">
        <v>28518.63</v>
      </c>
      <c r="H84" s="1">
        <v>135655.59</v>
      </c>
      <c r="I84" s="1">
        <v>203771</v>
      </c>
      <c r="J84" s="1">
        <v>5735.5</v>
      </c>
      <c r="K84" s="1">
        <v>30384.39</v>
      </c>
      <c r="L84" s="1">
        <v>104284.24</v>
      </c>
      <c r="M84" s="1">
        <v>-15859.1</v>
      </c>
      <c r="N84" s="1">
        <f t="shared" si="36"/>
        <v>4212885.9800000004</v>
      </c>
      <c r="Q84" s="33"/>
    </row>
    <row r="85" spans="1:17" ht="13.5" customHeight="1" x14ac:dyDescent="0.2">
      <c r="A85" s="21">
        <v>15</v>
      </c>
      <c r="B85" s="22" t="s">
        <v>25</v>
      </c>
      <c r="C85" s="1">
        <v>3561881.67</v>
      </c>
      <c r="D85" s="1">
        <v>1113220</v>
      </c>
      <c r="E85" s="1">
        <v>148395.03</v>
      </c>
      <c r="F85" s="1">
        <v>98237.05</v>
      </c>
      <c r="G85" s="1">
        <v>86696.65</v>
      </c>
      <c r="H85" s="1">
        <v>197509.19</v>
      </c>
      <c r="I85" s="1">
        <v>362591</v>
      </c>
      <c r="J85" s="1">
        <v>7587.19</v>
      </c>
      <c r="K85" s="1">
        <v>40193.94</v>
      </c>
      <c r="L85" s="1">
        <v>137952.20000000001</v>
      </c>
      <c r="M85" s="1">
        <v>-20979.18</v>
      </c>
      <c r="N85" s="1">
        <f t="shared" si="36"/>
        <v>5733284.7400000021</v>
      </c>
      <c r="Q85" s="33"/>
    </row>
    <row r="86" spans="1:17" ht="13.5" customHeight="1" x14ac:dyDescent="0.2">
      <c r="A86" s="21">
        <v>16</v>
      </c>
      <c r="B86" s="22" t="s">
        <v>23</v>
      </c>
      <c r="C86" s="1">
        <v>9533347.4700000007</v>
      </c>
      <c r="D86" s="1">
        <v>4147246.18</v>
      </c>
      <c r="E86" s="1">
        <v>90582.15</v>
      </c>
      <c r="F86" s="1">
        <v>380234.01</v>
      </c>
      <c r="G86" s="1">
        <v>337660.62</v>
      </c>
      <c r="H86" s="1">
        <v>667210.65</v>
      </c>
      <c r="I86" s="1">
        <v>1095038</v>
      </c>
      <c r="J86" s="1">
        <v>13564.48</v>
      </c>
      <c r="K86" s="1">
        <v>71859.27</v>
      </c>
      <c r="L86" s="1">
        <v>246632.84</v>
      </c>
      <c r="M86" s="1">
        <v>-37506.870000000003</v>
      </c>
      <c r="N86" s="1">
        <f t="shared" si="36"/>
        <v>16545868.800000001</v>
      </c>
      <c r="Q86" s="33"/>
    </row>
    <row r="87" spans="1:17" ht="13.5" customHeight="1" x14ac:dyDescent="0.2">
      <c r="A87" s="21">
        <v>17</v>
      </c>
      <c r="B87" s="22" t="s">
        <v>11</v>
      </c>
      <c r="C87" s="1">
        <v>4314060.4400000004</v>
      </c>
      <c r="D87" s="1">
        <v>1405743.72</v>
      </c>
      <c r="E87" s="1">
        <v>131290.63</v>
      </c>
      <c r="F87" s="1">
        <v>164454.07999999999</v>
      </c>
      <c r="G87" s="1">
        <v>149057.39000000001</v>
      </c>
      <c r="H87" s="1">
        <v>354480.18</v>
      </c>
      <c r="I87" s="1">
        <v>0</v>
      </c>
      <c r="J87" s="1">
        <v>8394.19</v>
      </c>
      <c r="K87" s="1">
        <v>44469.120000000003</v>
      </c>
      <c r="L87" s="1">
        <v>152625.35</v>
      </c>
      <c r="M87" s="1">
        <v>-23210.61</v>
      </c>
      <c r="N87" s="1">
        <f t="shared" si="36"/>
        <v>6701364.4899999993</v>
      </c>
      <c r="Q87" s="33"/>
    </row>
    <row r="88" spans="1:17" ht="13.5" customHeight="1" x14ac:dyDescent="0.2">
      <c r="A88" s="21">
        <v>18</v>
      </c>
      <c r="B88" s="22" t="s">
        <v>2</v>
      </c>
      <c r="C88" s="1">
        <v>42833614.289999999</v>
      </c>
      <c r="D88" s="1">
        <v>16556704.33</v>
      </c>
      <c r="E88" s="1">
        <v>67833.289999999994</v>
      </c>
      <c r="F88" s="1">
        <v>1556506.84</v>
      </c>
      <c r="G88" s="1">
        <v>1346840</v>
      </c>
      <c r="H88" s="1">
        <v>2329211.9300000002</v>
      </c>
      <c r="I88" s="1">
        <v>3845245</v>
      </c>
      <c r="J88" s="1">
        <v>48365.87</v>
      </c>
      <c r="K88" s="1">
        <v>256223.34</v>
      </c>
      <c r="L88" s="1">
        <v>879400.68</v>
      </c>
      <c r="M88" s="1">
        <v>-133735.51</v>
      </c>
      <c r="N88" s="1">
        <f t="shared" si="36"/>
        <v>69586210.060000017</v>
      </c>
      <c r="Q88" s="33"/>
    </row>
    <row r="89" spans="1:17" ht="13.5" customHeight="1" x14ac:dyDescent="0.2">
      <c r="A89" s="21">
        <v>19</v>
      </c>
      <c r="B89" s="22" t="s">
        <v>12</v>
      </c>
      <c r="C89" s="1">
        <v>4578070.04</v>
      </c>
      <c r="D89" s="1">
        <v>1770922.05</v>
      </c>
      <c r="E89" s="1">
        <v>125988.26</v>
      </c>
      <c r="F89" s="1">
        <v>127141.18</v>
      </c>
      <c r="G89" s="1">
        <v>114074.53</v>
      </c>
      <c r="H89" s="1">
        <v>229126.97</v>
      </c>
      <c r="I89" s="1">
        <v>582700</v>
      </c>
      <c r="J89" s="1">
        <v>8283.83</v>
      </c>
      <c r="K89" s="1">
        <v>43884.46</v>
      </c>
      <c r="L89" s="1">
        <v>150618.71</v>
      </c>
      <c r="M89" s="1">
        <v>-22905.45</v>
      </c>
      <c r="N89" s="1">
        <f t="shared" si="36"/>
        <v>7707904.5799999991</v>
      </c>
      <c r="Q89" s="33"/>
    </row>
    <row r="90" spans="1:17" ht="13.5" customHeight="1" x14ac:dyDescent="0.2">
      <c r="A90" s="21">
        <v>20</v>
      </c>
      <c r="B90" s="22" t="s">
        <v>13</v>
      </c>
      <c r="C90" s="1">
        <v>4180939.2</v>
      </c>
      <c r="D90" s="1">
        <v>1469778.53</v>
      </c>
      <c r="E90" s="1">
        <v>140184.9</v>
      </c>
      <c r="F90" s="1">
        <v>207117.44</v>
      </c>
      <c r="G90" s="1">
        <v>171872.3</v>
      </c>
      <c r="H90" s="1">
        <v>327783.26</v>
      </c>
      <c r="I90" s="1">
        <v>1005665</v>
      </c>
      <c r="J90" s="1">
        <v>10538.93</v>
      </c>
      <c r="K90" s="1">
        <v>55831.11</v>
      </c>
      <c r="L90" s="1">
        <v>191621.56</v>
      </c>
      <c r="M90" s="1">
        <v>-29141.01</v>
      </c>
      <c r="N90" s="1">
        <f t="shared" si="36"/>
        <v>7732191.2200000007</v>
      </c>
      <c r="Q90" s="33"/>
    </row>
    <row r="91" spans="1:17" ht="13.5" customHeight="1" x14ac:dyDescent="0.2">
      <c r="A91" s="63" t="s">
        <v>0</v>
      </c>
      <c r="B91" s="64"/>
      <c r="C91" s="14">
        <f>SUM(C71:C90)</f>
        <v>120800936.48000002</v>
      </c>
      <c r="D91" s="14">
        <f t="shared" ref="D91:N91" si="37">SUM(D71:D90)</f>
        <v>44288399</v>
      </c>
      <c r="E91" s="14">
        <f t="shared" si="37"/>
        <v>2940533.5499999993</v>
      </c>
      <c r="F91" s="14">
        <f>SUM(F71:F90)</f>
        <v>4420155.83</v>
      </c>
      <c r="G91" s="14">
        <f>SUM(G71:G90)</f>
        <v>3802484.4699999993</v>
      </c>
      <c r="H91" s="14">
        <f>SUM(H71:H90)</f>
        <v>8279785.3500000006</v>
      </c>
      <c r="I91" s="14">
        <f t="shared" si="37"/>
        <v>13993660</v>
      </c>
      <c r="J91" s="14">
        <f t="shared" si="37"/>
        <v>218635.65</v>
      </c>
      <c r="K91" s="14">
        <f t="shared" si="37"/>
        <v>1158245.55</v>
      </c>
      <c r="L91" s="14">
        <f t="shared" si="37"/>
        <v>3975289.4000000004</v>
      </c>
      <c r="M91" s="14">
        <f t="shared" si="37"/>
        <v>-604545.09999999986</v>
      </c>
      <c r="N91" s="14">
        <f t="shared" si="37"/>
        <v>203273580.18000001</v>
      </c>
      <c r="Q91" s="33"/>
    </row>
    <row r="92" spans="1:17" ht="13.5" customHeight="1" x14ac:dyDescent="0.2">
      <c r="A92" s="37" t="s">
        <v>53</v>
      </c>
      <c r="Q92" s="33"/>
    </row>
    <row r="93" spans="1:17" ht="13.5" customHeight="1" x14ac:dyDescent="0.2">
      <c r="Q93" s="33"/>
    </row>
    <row r="94" spans="1:17" ht="13.5" customHeight="1" x14ac:dyDescent="0.2">
      <c r="Q94" s="33"/>
    </row>
    <row r="95" spans="1:17" ht="13.5" customHeight="1" x14ac:dyDescent="0.2">
      <c r="A95" s="65" t="s">
        <v>54</v>
      </c>
      <c r="B95" s="65"/>
      <c r="C95" s="65"/>
      <c r="D95" s="65"/>
      <c r="E95" s="65"/>
      <c r="F95" s="65"/>
      <c r="Q95" s="33"/>
    </row>
    <row r="96" spans="1:17" ht="13.5" customHeight="1" x14ac:dyDescent="0.2">
      <c r="A96" s="2"/>
      <c r="B96" s="2"/>
      <c r="C96" s="2"/>
      <c r="D96" s="2"/>
      <c r="E96" s="2"/>
      <c r="F96" s="40" t="s">
        <v>24</v>
      </c>
      <c r="Q96" s="33"/>
    </row>
    <row r="97" spans="1:17" ht="20.100000000000001" customHeight="1" x14ac:dyDescent="0.2">
      <c r="A97" s="56" t="s">
        <v>1</v>
      </c>
      <c r="B97" s="56" t="s">
        <v>38</v>
      </c>
      <c r="C97" s="50" t="s">
        <v>29</v>
      </c>
      <c r="D97" s="50" t="s">
        <v>30</v>
      </c>
      <c r="E97" s="50" t="s">
        <v>28</v>
      </c>
      <c r="F97" s="50" t="s">
        <v>37</v>
      </c>
      <c r="Q97" s="33"/>
    </row>
    <row r="98" spans="1:17" ht="20.100000000000001" customHeight="1" x14ac:dyDescent="0.2">
      <c r="A98" s="57"/>
      <c r="B98" s="57"/>
      <c r="C98" s="51"/>
      <c r="D98" s="51"/>
      <c r="E98" s="51"/>
      <c r="F98" s="51"/>
      <c r="Q98" s="33"/>
    </row>
    <row r="99" spans="1:17" ht="20.100000000000001" customHeight="1" x14ac:dyDescent="0.2">
      <c r="A99" s="58"/>
      <c r="B99" s="58"/>
      <c r="C99" s="52"/>
      <c r="D99" s="52"/>
      <c r="E99" s="52"/>
      <c r="F99" s="52"/>
      <c r="Q99" s="33"/>
    </row>
    <row r="100" spans="1:17" ht="13.5" customHeight="1" x14ac:dyDescent="0.2">
      <c r="A100" s="16">
        <v>1</v>
      </c>
      <c r="B100" s="3" t="s">
        <v>3</v>
      </c>
      <c r="C100" s="4">
        <v>-937267.48</v>
      </c>
      <c r="D100" s="4">
        <v>-98558.19</v>
      </c>
      <c r="E100" s="4">
        <v>30075.77</v>
      </c>
      <c r="F100" s="4">
        <f t="shared" ref="F100:F119" si="38">SUM(C100:E100)</f>
        <v>-1005749.8999999999</v>
      </c>
      <c r="Q100" s="33"/>
    </row>
    <row r="101" spans="1:17" ht="13.5" customHeight="1" x14ac:dyDescent="0.2">
      <c r="A101" s="16">
        <v>2</v>
      </c>
      <c r="B101" s="3" t="s">
        <v>4</v>
      </c>
      <c r="C101" s="4">
        <v>-771224.65</v>
      </c>
      <c r="D101" s="4">
        <v>-42331.17</v>
      </c>
      <c r="E101" s="4">
        <v>30075.77</v>
      </c>
      <c r="F101" s="4">
        <f t="shared" si="38"/>
        <v>-783480.05</v>
      </c>
      <c r="Q101" s="33"/>
    </row>
    <row r="102" spans="1:17" ht="13.5" customHeight="1" x14ac:dyDescent="0.2">
      <c r="A102" s="16">
        <v>3</v>
      </c>
      <c r="B102" s="3" t="s">
        <v>19</v>
      </c>
      <c r="C102" s="4">
        <v>-744888.83</v>
      </c>
      <c r="D102" s="4">
        <v>-30956.61</v>
      </c>
      <c r="E102" s="4">
        <v>30075.77</v>
      </c>
      <c r="F102" s="4">
        <f t="shared" si="38"/>
        <v>-745769.66999999993</v>
      </c>
      <c r="Q102" s="33"/>
    </row>
    <row r="103" spans="1:17" ht="13.5" customHeight="1" x14ac:dyDescent="0.2">
      <c r="A103" s="16">
        <v>4</v>
      </c>
      <c r="B103" s="3" t="s">
        <v>20</v>
      </c>
      <c r="C103" s="4">
        <v>-2717107.3</v>
      </c>
      <c r="D103" s="4">
        <v>-1258406.52</v>
      </c>
      <c r="E103" s="4">
        <v>30075.77</v>
      </c>
      <c r="F103" s="4">
        <f t="shared" si="38"/>
        <v>-3945438.05</v>
      </c>
      <c r="Q103" s="33"/>
    </row>
    <row r="104" spans="1:17" ht="13.5" customHeight="1" x14ac:dyDescent="0.2">
      <c r="A104" s="16">
        <v>5</v>
      </c>
      <c r="B104" s="3" t="s">
        <v>5</v>
      </c>
      <c r="C104" s="4">
        <v>-1258399.94</v>
      </c>
      <c r="D104" s="4">
        <v>-240490.72</v>
      </c>
      <c r="E104" s="4">
        <v>30075.77</v>
      </c>
      <c r="F104" s="4">
        <f t="shared" si="38"/>
        <v>-1468814.89</v>
      </c>
      <c r="Q104" s="33"/>
    </row>
    <row r="105" spans="1:17" ht="13.5" customHeight="1" x14ac:dyDescent="0.2">
      <c r="A105" s="16">
        <v>6</v>
      </c>
      <c r="B105" s="3" t="s">
        <v>15</v>
      </c>
      <c r="C105" s="4">
        <v>-1166686.57</v>
      </c>
      <c r="D105" s="4">
        <v>-85283.14</v>
      </c>
      <c r="E105" s="4">
        <v>30075.77</v>
      </c>
      <c r="F105" s="4">
        <f t="shared" si="38"/>
        <v>-1221893.94</v>
      </c>
      <c r="Q105" s="33"/>
    </row>
    <row r="106" spans="1:17" ht="13.5" customHeight="1" x14ac:dyDescent="0.2">
      <c r="A106" s="16">
        <v>7</v>
      </c>
      <c r="B106" s="3" t="s">
        <v>16</v>
      </c>
      <c r="C106" s="4">
        <v>-789998.55</v>
      </c>
      <c r="D106" s="4">
        <v>-22223.360000000001</v>
      </c>
      <c r="E106" s="4">
        <v>30075.77</v>
      </c>
      <c r="F106" s="4">
        <f t="shared" si="38"/>
        <v>-782146.14</v>
      </c>
      <c r="Q106" s="33"/>
    </row>
    <row r="107" spans="1:17" ht="13.5" customHeight="1" x14ac:dyDescent="0.2">
      <c r="A107" s="16">
        <v>8</v>
      </c>
      <c r="B107" s="3" t="s">
        <v>6</v>
      </c>
      <c r="C107" s="4">
        <v>-905504.37</v>
      </c>
      <c r="D107" s="4">
        <v>-91770.93</v>
      </c>
      <c r="E107" s="4">
        <v>30075.77</v>
      </c>
      <c r="F107" s="4">
        <f t="shared" si="38"/>
        <v>-967199.53</v>
      </c>
      <c r="Q107" s="33"/>
    </row>
    <row r="108" spans="1:17" ht="13.5" customHeight="1" x14ac:dyDescent="0.2">
      <c r="A108" s="16">
        <v>9</v>
      </c>
      <c r="B108" s="3" t="s">
        <v>7</v>
      </c>
      <c r="C108" s="4">
        <v>-752952.23</v>
      </c>
      <c r="D108" s="4">
        <v>-46115.11</v>
      </c>
      <c r="E108" s="4">
        <v>30075.77</v>
      </c>
      <c r="F108" s="4">
        <f t="shared" si="38"/>
        <v>-768991.57</v>
      </c>
      <c r="Q108" s="33"/>
    </row>
    <row r="109" spans="1:17" ht="13.5" customHeight="1" x14ac:dyDescent="0.2">
      <c r="A109" s="16">
        <v>10</v>
      </c>
      <c r="B109" s="3" t="s">
        <v>14</v>
      </c>
      <c r="C109" s="4">
        <v>-798638.78</v>
      </c>
      <c r="D109" s="4">
        <v>-26626.26</v>
      </c>
      <c r="E109" s="4">
        <v>30075.77</v>
      </c>
      <c r="F109" s="4">
        <f t="shared" si="38"/>
        <v>-795189.27</v>
      </c>
      <c r="Q109" s="33"/>
    </row>
    <row r="110" spans="1:17" ht="13.5" customHeight="1" x14ac:dyDescent="0.2">
      <c r="A110" s="16">
        <v>11</v>
      </c>
      <c r="B110" s="3" t="s">
        <v>8</v>
      </c>
      <c r="C110" s="4">
        <v>-908729.06</v>
      </c>
      <c r="D110" s="4">
        <v>-67309.509999999995</v>
      </c>
      <c r="E110" s="4">
        <v>30075.77</v>
      </c>
      <c r="F110" s="4">
        <f t="shared" si="38"/>
        <v>-945962.8</v>
      </c>
      <c r="Q110" s="33"/>
    </row>
    <row r="111" spans="1:17" ht="13.5" customHeight="1" x14ac:dyDescent="0.2">
      <c r="A111" s="16">
        <v>12</v>
      </c>
      <c r="B111" s="3" t="s">
        <v>9</v>
      </c>
      <c r="C111" s="4">
        <v>-824034.5</v>
      </c>
      <c r="D111" s="4">
        <v>-53356.47</v>
      </c>
      <c r="E111" s="4">
        <v>30075.77</v>
      </c>
      <c r="F111" s="4">
        <f t="shared" si="38"/>
        <v>-847315.2</v>
      </c>
      <c r="Q111" s="33"/>
    </row>
    <row r="112" spans="1:17" ht="13.5" customHeight="1" x14ac:dyDescent="0.2">
      <c r="A112" s="16">
        <v>13</v>
      </c>
      <c r="B112" s="3" t="s">
        <v>10</v>
      </c>
      <c r="C112" s="4">
        <v>-997788.95</v>
      </c>
      <c r="D112" s="4">
        <v>-89624.22</v>
      </c>
      <c r="E112" s="4">
        <v>30075.77</v>
      </c>
      <c r="F112" s="4">
        <f t="shared" si="38"/>
        <v>-1057337.3999999999</v>
      </c>
      <c r="Q112" s="33"/>
    </row>
    <row r="113" spans="1:17" ht="13.5" customHeight="1" x14ac:dyDescent="0.2">
      <c r="A113" s="16">
        <v>14</v>
      </c>
      <c r="B113" s="3" t="s">
        <v>26</v>
      </c>
      <c r="C113" s="4">
        <v>-670156.26</v>
      </c>
      <c r="D113" s="4">
        <v>-19396.63</v>
      </c>
      <c r="E113" s="4">
        <v>30075.77</v>
      </c>
      <c r="F113" s="4">
        <f t="shared" si="38"/>
        <v>-659477.12</v>
      </c>
      <c r="Q113" s="33"/>
    </row>
    <row r="114" spans="1:17" ht="13.5" customHeight="1" x14ac:dyDescent="0.2">
      <c r="A114" s="16">
        <v>15</v>
      </c>
      <c r="B114" s="3" t="s">
        <v>25</v>
      </c>
      <c r="C114" s="4">
        <v>-886514.86</v>
      </c>
      <c r="D114" s="4">
        <v>-54567.81</v>
      </c>
      <c r="E114" s="4">
        <v>30075.77</v>
      </c>
      <c r="F114" s="4">
        <f t="shared" si="38"/>
        <v>-911006.89999999991</v>
      </c>
      <c r="Q114" s="33"/>
    </row>
    <row r="115" spans="1:17" ht="13.5" customHeight="1" x14ac:dyDescent="0.2">
      <c r="A115" s="16">
        <v>16</v>
      </c>
      <c r="B115" s="3" t="s">
        <v>23</v>
      </c>
      <c r="C115" s="4">
        <v>-1584923.42</v>
      </c>
      <c r="D115" s="4">
        <v>-218758.17</v>
      </c>
      <c r="E115" s="4">
        <v>30075.77</v>
      </c>
      <c r="F115" s="4">
        <f t="shared" si="38"/>
        <v>-1773605.8199999998</v>
      </c>
      <c r="Q115" s="33"/>
    </row>
    <row r="116" spans="1:17" ht="13.5" customHeight="1" x14ac:dyDescent="0.2">
      <c r="A116" s="16">
        <v>17</v>
      </c>
      <c r="B116" s="3" t="s">
        <v>11</v>
      </c>
      <c r="C116" s="4">
        <v>-980808.15</v>
      </c>
      <c r="D116" s="4">
        <v>-82208.03</v>
      </c>
      <c r="E116" s="4">
        <v>30075.77</v>
      </c>
      <c r="F116" s="4">
        <f t="shared" si="38"/>
        <v>-1032940.4099999999</v>
      </c>
      <c r="Q116" s="33"/>
    </row>
    <row r="117" spans="1:17" ht="13.5" customHeight="1" x14ac:dyDescent="0.2">
      <c r="A117" s="16">
        <v>18</v>
      </c>
      <c r="B117" s="3" t="s">
        <v>2</v>
      </c>
      <c r="C117" s="4">
        <v>-5651245.5800000001</v>
      </c>
      <c r="D117" s="4">
        <v>-1579176.58</v>
      </c>
      <c r="E117" s="4">
        <v>30075.77</v>
      </c>
      <c r="F117" s="4">
        <f t="shared" si="38"/>
        <v>-7200346.3900000006</v>
      </c>
      <c r="Q117" s="33"/>
    </row>
    <row r="118" spans="1:17" ht="13.5" customHeight="1" x14ac:dyDescent="0.2">
      <c r="A118" s="16">
        <v>19</v>
      </c>
      <c r="B118" s="3" t="s">
        <v>12</v>
      </c>
      <c r="C118" s="4">
        <v>-967912.94</v>
      </c>
      <c r="D118" s="4">
        <v>-65673.87</v>
      </c>
      <c r="E118" s="4">
        <v>30075.77</v>
      </c>
      <c r="F118" s="4">
        <f t="shared" si="38"/>
        <v>-1003511.0399999999</v>
      </c>
      <c r="Q118" s="33"/>
    </row>
    <row r="119" spans="1:17" ht="13.5" customHeight="1" x14ac:dyDescent="0.2">
      <c r="A119" s="16">
        <v>20</v>
      </c>
      <c r="B119" s="3" t="s">
        <v>13</v>
      </c>
      <c r="C119" s="4">
        <v>-1231407.31</v>
      </c>
      <c r="D119" s="4">
        <v>-239724.7</v>
      </c>
      <c r="E119" s="4">
        <v>30075.82</v>
      </c>
      <c r="F119" s="4">
        <f t="shared" si="38"/>
        <v>-1441056.19</v>
      </c>
      <c r="Q119" s="33"/>
    </row>
    <row r="120" spans="1:17" ht="13.5" customHeight="1" x14ac:dyDescent="0.2">
      <c r="A120" s="53" t="s">
        <v>0</v>
      </c>
      <c r="B120" s="54"/>
      <c r="C120" s="15">
        <f>SUM(C100:C119)</f>
        <v>-25546189.729999997</v>
      </c>
      <c r="D120" s="15">
        <f t="shared" ref="D120:F120" si="39">SUM(D100:D119)</f>
        <v>-4412558</v>
      </c>
      <c r="E120" s="15">
        <f t="shared" si="39"/>
        <v>601515.45000000007</v>
      </c>
      <c r="F120" s="15">
        <f t="shared" si="39"/>
        <v>-29357232.280000001</v>
      </c>
      <c r="Q120" s="33"/>
    </row>
    <row r="121" spans="1:17" ht="13.5" customHeight="1" x14ac:dyDescent="0.2">
      <c r="A121" s="37" t="s">
        <v>53</v>
      </c>
      <c r="Q121" s="33"/>
    </row>
    <row r="122" spans="1:17" ht="13.5" customHeight="1" x14ac:dyDescent="0.2">
      <c r="Q122" s="33"/>
    </row>
    <row r="123" spans="1:17" ht="13.5" customHeight="1" x14ac:dyDescent="0.2">
      <c r="Q123" s="33"/>
    </row>
    <row r="124" spans="1:17" ht="20.100000000000001" customHeight="1" x14ac:dyDescent="0.2">
      <c r="A124" s="62" t="s">
        <v>56</v>
      </c>
      <c r="B124" s="62"/>
      <c r="C124" s="62"/>
      <c r="Q124" s="33"/>
    </row>
    <row r="125" spans="1:17" ht="20.100000000000001" customHeight="1" x14ac:dyDescent="0.2">
      <c r="A125" s="62"/>
      <c r="B125" s="62"/>
      <c r="C125" s="62"/>
      <c r="Q125" s="33"/>
    </row>
    <row r="126" spans="1:17" ht="13.5" customHeight="1" x14ac:dyDescent="0.2">
      <c r="A126" s="2"/>
      <c r="B126" s="2"/>
      <c r="C126" s="40" t="s">
        <v>24</v>
      </c>
      <c r="Q126" s="33"/>
    </row>
    <row r="127" spans="1:17" ht="13.5" customHeight="1" x14ac:dyDescent="0.2">
      <c r="A127" s="56" t="s">
        <v>1</v>
      </c>
      <c r="B127" s="56" t="s">
        <v>38</v>
      </c>
      <c r="C127" s="50" t="s">
        <v>32</v>
      </c>
      <c r="Q127" s="33"/>
    </row>
    <row r="128" spans="1:17" ht="13.5" customHeight="1" x14ac:dyDescent="0.2">
      <c r="A128" s="57"/>
      <c r="B128" s="57"/>
      <c r="C128" s="51"/>
      <c r="Q128" s="33"/>
    </row>
    <row r="129" spans="1:17" ht="13.5" customHeight="1" x14ac:dyDescent="0.2">
      <c r="A129" s="58"/>
      <c r="B129" s="58"/>
      <c r="C129" s="52"/>
      <c r="Q129" s="33"/>
    </row>
    <row r="130" spans="1:17" ht="13.5" customHeight="1" x14ac:dyDescent="0.2">
      <c r="A130" s="16">
        <v>1</v>
      </c>
      <c r="B130" s="3" t="s">
        <v>3</v>
      </c>
      <c r="C130" s="4">
        <v>15726.79</v>
      </c>
      <c r="Q130" s="33"/>
    </row>
    <row r="131" spans="1:17" ht="13.5" customHeight="1" x14ac:dyDescent="0.2">
      <c r="A131" s="16">
        <v>2</v>
      </c>
      <c r="B131" s="3" t="s">
        <v>4</v>
      </c>
      <c r="C131" s="4">
        <v>3009.26</v>
      </c>
      <c r="Q131" s="33"/>
    </row>
    <row r="132" spans="1:17" ht="13.5" customHeight="1" x14ac:dyDescent="0.2">
      <c r="A132" s="16">
        <v>3</v>
      </c>
      <c r="B132" s="3" t="s">
        <v>19</v>
      </c>
      <c r="C132" s="4">
        <v>1573.49</v>
      </c>
      <c r="Q132" s="33"/>
    </row>
    <row r="133" spans="1:17" ht="13.5" customHeight="1" x14ac:dyDescent="0.2">
      <c r="A133" s="16">
        <v>4</v>
      </c>
      <c r="B133" s="3" t="s">
        <v>20</v>
      </c>
      <c r="C133" s="4">
        <v>2281922.3199999998</v>
      </c>
      <c r="Q133" s="33"/>
    </row>
    <row r="134" spans="1:17" ht="13.5" customHeight="1" x14ac:dyDescent="0.2">
      <c r="A134" s="16">
        <v>5</v>
      </c>
      <c r="B134" s="3" t="s">
        <v>5</v>
      </c>
      <c r="C134" s="4">
        <v>104244.29</v>
      </c>
      <c r="Q134" s="33"/>
    </row>
    <row r="135" spans="1:17" ht="13.5" customHeight="1" x14ac:dyDescent="0.2">
      <c r="A135" s="16">
        <v>6</v>
      </c>
      <c r="B135" s="3" t="s">
        <v>15</v>
      </c>
      <c r="C135" s="4">
        <v>230.68</v>
      </c>
      <c r="Q135" s="33"/>
    </row>
    <row r="136" spans="1:17" ht="13.5" customHeight="1" x14ac:dyDescent="0.2">
      <c r="A136" s="16">
        <v>7</v>
      </c>
      <c r="B136" s="3" t="s">
        <v>16</v>
      </c>
      <c r="C136" s="4">
        <v>61.71</v>
      </c>
      <c r="Q136" s="33"/>
    </row>
    <row r="137" spans="1:17" ht="13.5" customHeight="1" x14ac:dyDescent="0.2">
      <c r="A137" s="16">
        <v>8</v>
      </c>
      <c r="B137" s="3" t="s">
        <v>6</v>
      </c>
      <c r="C137" s="4">
        <v>15223.71</v>
      </c>
      <c r="Q137" s="33"/>
    </row>
    <row r="138" spans="1:17" ht="13.5" customHeight="1" x14ac:dyDescent="0.2">
      <c r="A138" s="16">
        <v>9</v>
      </c>
      <c r="B138" s="3" t="s">
        <v>7</v>
      </c>
      <c r="C138" s="4">
        <v>2954.98</v>
      </c>
      <c r="Q138" s="33"/>
    </row>
    <row r="139" spans="1:17" ht="13.5" customHeight="1" x14ac:dyDescent="0.2">
      <c r="A139" s="16">
        <v>10</v>
      </c>
      <c r="B139" s="3" t="s">
        <v>14</v>
      </c>
      <c r="C139" s="4">
        <v>384.35</v>
      </c>
      <c r="Q139" s="33"/>
    </row>
    <row r="140" spans="1:17" ht="13.5" customHeight="1" x14ac:dyDescent="0.2">
      <c r="A140" s="16">
        <v>11</v>
      </c>
      <c r="B140" s="3" t="s">
        <v>8</v>
      </c>
      <c r="C140" s="4">
        <v>3256.47</v>
      </c>
      <c r="Q140" s="33"/>
    </row>
    <row r="141" spans="1:17" ht="13.5" customHeight="1" x14ac:dyDescent="0.2">
      <c r="A141" s="16">
        <v>12</v>
      </c>
      <c r="B141" s="3" t="s">
        <v>9</v>
      </c>
      <c r="C141" s="4">
        <v>3277.19</v>
      </c>
      <c r="Q141" s="33"/>
    </row>
    <row r="142" spans="1:17" ht="13.5" customHeight="1" x14ac:dyDescent="0.2">
      <c r="A142" s="16">
        <v>13</v>
      </c>
      <c r="B142" s="3" t="s">
        <v>10</v>
      </c>
      <c r="C142" s="4">
        <v>8466.01</v>
      </c>
      <c r="Q142" s="33"/>
    </row>
    <row r="143" spans="1:17" ht="13.5" customHeight="1" x14ac:dyDescent="0.2">
      <c r="A143" s="16">
        <v>14</v>
      </c>
      <c r="B143" s="3" t="s">
        <v>26</v>
      </c>
      <c r="C143" s="4">
        <v>574.4</v>
      </c>
      <c r="Q143" s="33"/>
    </row>
    <row r="144" spans="1:17" ht="13.5" customHeight="1" x14ac:dyDescent="0.2">
      <c r="A144" s="16">
        <v>15</v>
      </c>
      <c r="B144" s="3" t="s">
        <v>25</v>
      </c>
      <c r="C144" s="4">
        <v>3307.93</v>
      </c>
      <c r="Q144" s="33"/>
    </row>
    <row r="145" spans="1:17" ht="13.5" customHeight="1" x14ac:dyDescent="0.2">
      <c r="A145" s="16">
        <v>16</v>
      </c>
      <c r="B145" s="3" t="s">
        <v>23</v>
      </c>
      <c r="C145" s="4">
        <v>63040.78</v>
      </c>
      <c r="Q145" s="33"/>
    </row>
    <row r="146" spans="1:17" ht="13.5" customHeight="1" x14ac:dyDescent="0.2">
      <c r="A146" s="16">
        <v>17</v>
      </c>
      <c r="B146" s="3" t="s">
        <v>11</v>
      </c>
      <c r="C146" s="4">
        <v>7773.32</v>
      </c>
      <c r="Q146" s="33"/>
    </row>
    <row r="147" spans="1:17" ht="13.5" customHeight="1" x14ac:dyDescent="0.2">
      <c r="A147" s="16">
        <v>18</v>
      </c>
      <c r="B147" s="3" t="s">
        <v>2</v>
      </c>
      <c r="C147" s="4">
        <v>4592177.8099999996</v>
      </c>
      <c r="Q147" s="33"/>
    </row>
    <row r="148" spans="1:17" ht="13.5" customHeight="1" x14ac:dyDescent="0.2">
      <c r="A148" s="16">
        <v>19</v>
      </c>
      <c r="B148" s="3" t="s">
        <v>12</v>
      </c>
      <c r="C148" s="4">
        <v>4746.16</v>
      </c>
      <c r="Q148" s="33"/>
    </row>
    <row r="149" spans="1:17" ht="13.5" customHeight="1" x14ac:dyDescent="0.2">
      <c r="A149" s="16">
        <v>20</v>
      </c>
      <c r="B149" s="3" t="s">
        <v>13</v>
      </c>
      <c r="C149" s="4">
        <v>105882.53</v>
      </c>
      <c r="Q149" s="33"/>
    </row>
    <row r="150" spans="1:17" ht="13.5" customHeight="1" x14ac:dyDescent="0.2">
      <c r="A150" s="53" t="s">
        <v>0</v>
      </c>
      <c r="B150" s="54"/>
      <c r="C150" s="15">
        <f t="shared" ref="C150" si="40">SUM(C130:C149)</f>
        <v>7217834.1799999997</v>
      </c>
      <c r="Q150" s="33"/>
    </row>
    <row r="151" spans="1:17" ht="13.5" customHeight="1" x14ac:dyDescent="0.2">
      <c r="A151" s="37" t="s">
        <v>53</v>
      </c>
      <c r="Q151" s="33"/>
    </row>
    <row r="152" spans="1:17" ht="13.5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1:17" ht="13.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1:17" ht="13.5" customHeight="1" x14ac:dyDescent="0.2">
      <c r="A154" s="55" t="s">
        <v>42</v>
      </c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33"/>
      <c r="P154" s="33"/>
      <c r="Q154" s="33"/>
    </row>
    <row r="155" spans="1:17" ht="13.5" customHeight="1" x14ac:dyDescent="0.2">
      <c r="N155" s="5" t="s">
        <v>24</v>
      </c>
      <c r="O155" s="33"/>
      <c r="P155" s="33"/>
      <c r="Q155" s="33"/>
    </row>
    <row r="156" spans="1:17" ht="20.100000000000001" customHeight="1" x14ac:dyDescent="0.2">
      <c r="A156" s="56" t="s">
        <v>1</v>
      </c>
      <c r="B156" s="56" t="s">
        <v>38</v>
      </c>
      <c r="C156" s="50" t="s">
        <v>29</v>
      </c>
      <c r="D156" s="50" t="s">
        <v>30</v>
      </c>
      <c r="E156" s="50" t="s">
        <v>28</v>
      </c>
      <c r="F156" s="50" t="s">
        <v>31</v>
      </c>
      <c r="G156" s="50" t="s">
        <v>32</v>
      </c>
      <c r="H156" s="50" t="s">
        <v>39</v>
      </c>
      <c r="I156" s="59" t="s">
        <v>33</v>
      </c>
      <c r="J156" s="50" t="s">
        <v>34</v>
      </c>
      <c r="K156" s="50" t="s">
        <v>35</v>
      </c>
      <c r="L156" s="50" t="s">
        <v>40</v>
      </c>
      <c r="M156" s="50" t="s">
        <v>55</v>
      </c>
      <c r="N156" s="50" t="s">
        <v>37</v>
      </c>
      <c r="O156" s="33"/>
      <c r="P156" s="33"/>
      <c r="Q156" s="33"/>
    </row>
    <row r="157" spans="1:17" ht="20.100000000000001" customHeight="1" x14ac:dyDescent="0.2">
      <c r="A157" s="57"/>
      <c r="B157" s="57"/>
      <c r="C157" s="51"/>
      <c r="D157" s="51"/>
      <c r="E157" s="51"/>
      <c r="F157" s="51"/>
      <c r="G157" s="51"/>
      <c r="H157" s="51"/>
      <c r="I157" s="60"/>
      <c r="J157" s="51"/>
      <c r="K157" s="51"/>
      <c r="L157" s="51"/>
      <c r="M157" s="51"/>
      <c r="N157" s="51"/>
      <c r="O157" s="33"/>
      <c r="P157" s="33"/>
      <c r="Q157" s="33"/>
    </row>
    <row r="158" spans="1:17" ht="20.100000000000001" customHeight="1" x14ac:dyDescent="0.2">
      <c r="A158" s="58"/>
      <c r="B158" s="58"/>
      <c r="C158" s="52"/>
      <c r="D158" s="52"/>
      <c r="E158" s="52"/>
      <c r="F158" s="52"/>
      <c r="G158" s="52"/>
      <c r="H158" s="52"/>
      <c r="I158" s="61"/>
      <c r="J158" s="52"/>
      <c r="K158" s="52"/>
      <c r="L158" s="52"/>
      <c r="M158" s="52"/>
      <c r="N158" s="52"/>
      <c r="O158" s="33"/>
      <c r="P158" s="33"/>
      <c r="Q158" s="33"/>
    </row>
    <row r="159" spans="1:17" ht="13.5" customHeight="1" x14ac:dyDescent="0.2">
      <c r="A159" s="21">
        <v>1</v>
      </c>
      <c r="B159" s="22" t="s">
        <v>3</v>
      </c>
      <c r="C159" s="1">
        <v>4404352.46</v>
      </c>
      <c r="D159" s="1">
        <v>1421823.54</v>
      </c>
      <c r="E159" s="1">
        <v>120989.47</v>
      </c>
      <c r="F159" s="1">
        <v>137529.56</v>
      </c>
      <c r="G159" s="1">
        <v>121274.95</v>
      </c>
      <c r="H159" s="1">
        <v>300426.59000000003</v>
      </c>
      <c r="I159" s="1">
        <v>2519342</v>
      </c>
      <c r="J159" s="1">
        <v>8021.55</v>
      </c>
      <c r="K159" s="1">
        <v>60663.42</v>
      </c>
      <c r="L159" s="1">
        <v>119714.17</v>
      </c>
      <c r="M159" s="1">
        <v>-23687.439999999999</v>
      </c>
      <c r="N159" s="1">
        <f t="shared" ref="N159:N178" si="41">SUM(C159:M159)</f>
        <v>9190450.2700000014</v>
      </c>
      <c r="O159" s="33"/>
      <c r="P159" s="33"/>
      <c r="Q159" s="33"/>
    </row>
    <row r="160" spans="1:17" ht="13.5" customHeight="1" x14ac:dyDescent="0.2">
      <c r="A160" s="21">
        <v>2</v>
      </c>
      <c r="B160" s="22" t="s">
        <v>4</v>
      </c>
      <c r="C160" s="1">
        <v>3244402.61</v>
      </c>
      <c r="D160" s="1">
        <v>914905.54</v>
      </c>
      <c r="E160" s="1">
        <v>151746.62</v>
      </c>
      <c r="F160" s="1">
        <v>56225.88</v>
      </c>
      <c r="G160" s="1">
        <v>49265.59</v>
      </c>
      <c r="H160" s="1">
        <v>161654.5</v>
      </c>
      <c r="I160" s="1">
        <v>224525</v>
      </c>
      <c r="J160" s="1">
        <v>6600.48</v>
      </c>
      <c r="K160" s="1">
        <v>49916.51</v>
      </c>
      <c r="L160" s="1">
        <v>98506.05</v>
      </c>
      <c r="M160" s="1">
        <v>-19491.060000000001</v>
      </c>
      <c r="N160" s="1">
        <f t="shared" si="41"/>
        <v>4938257.72</v>
      </c>
      <c r="O160" s="33"/>
      <c r="P160" s="33"/>
      <c r="Q160" s="33"/>
    </row>
    <row r="161" spans="1:17" ht="13.5" customHeight="1" x14ac:dyDescent="0.2">
      <c r="A161" s="21">
        <v>3</v>
      </c>
      <c r="B161" s="22" t="s">
        <v>19</v>
      </c>
      <c r="C161" s="1">
        <v>3092072</v>
      </c>
      <c r="D161" s="1">
        <v>843153.18</v>
      </c>
      <c r="E161" s="1">
        <v>157430.01</v>
      </c>
      <c r="F161" s="1">
        <v>41250.33</v>
      </c>
      <c r="G161" s="1">
        <v>35995.54</v>
      </c>
      <c r="H161" s="1">
        <v>151451.54</v>
      </c>
      <c r="I161" s="1">
        <v>750400</v>
      </c>
      <c r="J161" s="1">
        <v>6375.09</v>
      </c>
      <c r="K161" s="1">
        <v>48211.96</v>
      </c>
      <c r="L161" s="1">
        <v>95142.26</v>
      </c>
      <c r="M161" s="1">
        <v>-18825.48</v>
      </c>
      <c r="N161" s="1">
        <f t="shared" si="41"/>
        <v>5202656.43</v>
      </c>
      <c r="O161" s="33"/>
      <c r="P161" s="33"/>
      <c r="Q161" s="33"/>
    </row>
    <row r="162" spans="1:17" ht="13.5" customHeight="1" x14ac:dyDescent="0.2">
      <c r="A162" s="21">
        <v>4</v>
      </c>
      <c r="B162" s="22" t="s">
        <v>20</v>
      </c>
      <c r="C162" s="1">
        <v>7032513.6200000001</v>
      </c>
      <c r="D162" s="1">
        <v>3723600.92</v>
      </c>
      <c r="E162" s="1">
        <v>140045.53</v>
      </c>
      <c r="F162" s="1">
        <v>374415.27</v>
      </c>
      <c r="G162" s="1">
        <v>451713.4</v>
      </c>
      <c r="H162" s="1">
        <v>680968.32</v>
      </c>
      <c r="I162" s="1">
        <v>4792097</v>
      </c>
      <c r="J162" s="1">
        <v>23254.21</v>
      </c>
      <c r="K162" s="1">
        <v>175861.23</v>
      </c>
      <c r="L162" s="1">
        <v>347047.39</v>
      </c>
      <c r="M162" s="1">
        <v>-68669.09</v>
      </c>
      <c r="N162" s="1">
        <f t="shared" si="41"/>
        <v>17672847.800000001</v>
      </c>
      <c r="O162" s="33"/>
      <c r="P162" s="33"/>
      <c r="Q162" s="33"/>
    </row>
    <row r="163" spans="1:17" ht="13.5" customHeight="1" x14ac:dyDescent="0.2">
      <c r="A163" s="21">
        <v>5</v>
      </c>
      <c r="B163" s="22" t="s">
        <v>5</v>
      </c>
      <c r="C163" s="1">
        <v>5748961.3600000003</v>
      </c>
      <c r="D163" s="1">
        <v>2075510.67</v>
      </c>
      <c r="E163" s="1">
        <v>106446.68</v>
      </c>
      <c r="F163" s="1">
        <v>254039.57</v>
      </c>
      <c r="G163" s="1">
        <v>225639.36</v>
      </c>
      <c r="H163" s="1">
        <v>485776.36</v>
      </c>
      <c r="I163" s="1">
        <v>1081682</v>
      </c>
      <c r="J163" s="1">
        <v>10769.95</v>
      </c>
      <c r="K163" s="1">
        <v>81448.3</v>
      </c>
      <c r="L163" s="1">
        <v>160731.38</v>
      </c>
      <c r="M163" s="1">
        <v>-31803.37</v>
      </c>
      <c r="N163" s="1">
        <f t="shared" si="41"/>
        <v>10199202.260000002</v>
      </c>
      <c r="O163" s="33"/>
      <c r="P163" s="33"/>
      <c r="Q163" s="33"/>
    </row>
    <row r="164" spans="1:17" ht="13.5" customHeight="1" x14ac:dyDescent="0.2">
      <c r="A164" s="21">
        <v>6</v>
      </c>
      <c r="B164" s="22" t="s">
        <v>15</v>
      </c>
      <c r="C164" s="1">
        <v>3238674.27</v>
      </c>
      <c r="D164" s="1">
        <v>691932.11</v>
      </c>
      <c r="E164" s="1">
        <v>214096.72</v>
      </c>
      <c r="F164" s="1">
        <v>127663.58</v>
      </c>
      <c r="G164" s="1">
        <v>106023.08</v>
      </c>
      <c r="H164" s="1">
        <v>528961.27</v>
      </c>
      <c r="I164" s="1">
        <v>441138</v>
      </c>
      <c r="J164" s="1">
        <v>9985.02</v>
      </c>
      <c r="K164" s="1">
        <v>75512.27</v>
      </c>
      <c r="L164" s="1">
        <v>149017.13</v>
      </c>
      <c r="M164" s="1">
        <v>-29485.51</v>
      </c>
      <c r="N164" s="1">
        <f t="shared" si="41"/>
        <v>5553517.9399999985</v>
      </c>
      <c r="O164" s="33"/>
      <c r="P164" s="33"/>
      <c r="Q164" s="33"/>
    </row>
    <row r="165" spans="1:17" ht="13.5" customHeight="1" x14ac:dyDescent="0.2">
      <c r="A165" s="21">
        <v>7</v>
      </c>
      <c r="B165" s="22" t="s">
        <v>16</v>
      </c>
      <c r="C165" s="1">
        <v>2576882.66</v>
      </c>
      <c r="D165" s="1">
        <v>561519.56000000006</v>
      </c>
      <c r="E165" s="1">
        <v>211087.87</v>
      </c>
      <c r="F165" s="1">
        <v>42215.05</v>
      </c>
      <c r="G165" s="1">
        <v>36547.07</v>
      </c>
      <c r="H165" s="1">
        <v>193214.85</v>
      </c>
      <c r="I165" s="1">
        <v>2647</v>
      </c>
      <c r="J165" s="1">
        <v>6761.16</v>
      </c>
      <c r="K165" s="1">
        <v>51131.63</v>
      </c>
      <c r="L165" s="1">
        <v>100903.98</v>
      </c>
      <c r="M165" s="1">
        <v>-19965.53</v>
      </c>
      <c r="N165" s="1">
        <f t="shared" si="41"/>
        <v>3762945.3000000003</v>
      </c>
      <c r="O165" s="33"/>
      <c r="P165" s="33"/>
      <c r="Q165" s="33"/>
    </row>
    <row r="166" spans="1:17" ht="13.5" customHeight="1" x14ac:dyDescent="0.2">
      <c r="A166" s="21">
        <v>8</v>
      </c>
      <c r="B166" s="22" t="s">
        <v>6</v>
      </c>
      <c r="C166" s="1">
        <v>4003315.1</v>
      </c>
      <c r="D166" s="1">
        <v>1253866.3700000001</v>
      </c>
      <c r="E166" s="1">
        <v>130684.66</v>
      </c>
      <c r="F166" s="1">
        <v>102824.35</v>
      </c>
      <c r="G166" s="1">
        <v>90293.3</v>
      </c>
      <c r="H166" s="1">
        <v>223262.98</v>
      </c>
      <c r="I166" s="1">
        <v>252356</v>
      </c>
      <c r="J166" s="1">
        <v>7749.71</v>
      </c>
      <c r="K166" s="1">
        <v>58607.59</v>
      </c>
      <c r="L166" s="1">
        <v>115657.17</v>
      </c>
      <c r="M166" s="1">
        <v>-22884.69</v>
      </c>
      <c r="N166" s="1">
        <f t="shared" si="41"/>
        <v>6215732.54</v>
      </c>
      <c r="O166" s="33"/>
      <c r="P166" s="33"/>
      <c r="Q166" s="33"/>
    </row>
    <row r="167" spans="1:17" ht="13.5" customHeight="1" x14ac:dyDescent="0.2">
      <c r="A167" s="21">
        <v>9</v>
      </c>
      <c r="B167" s="22" t="s">
        <v>7</v>
      </c>
      <c r="C167" s="1">
        <v>3464991.31</v>
      </c>
      <c r="D167" s="1">
        <v>1036315.2</v>
      </c>
      <c r="E167" s="1">
        <v>140045.53</v>
      </c>
      <c r="F167" s="1">
        <v>64575.24</v>
      </c>
      <c r="G167" s="1">
        <v>55846.04</v>
      </c>
      <c r="H167" s="1">
        <v>200675.66</v>
      </c>
      <c r="I167" s="1">
        <v>812345</v>
      </c>
      <c r="J167" s="1">
        <v>6444.1</v>
      </c>
      <c r="K167" s="1">
        <v>48733.85</v>
      </c>
      <c r="L167" s="1">
        <v>96172.17</v>
      </c>
      <c r="M167" s="1">
        <v>-19029.259999999998</v>
      </c>
      <c r="N167" s="1">
        <f t="shared" si="41"/>
        <v>5907114.8399999999</v>
      </c>
      <c r="O167" s="33"/>
      <c r="P167" s="33"/>
      <c r="Q167" s="33"/>
    </row>
    <row r="168" spans="1:17" ht="13.5" customHeight="1" x14ac:dyDescent="0.2">
      <c r="A168" s="21">
        <v>10</v>
      </c>
      <c r="B168" s="22" t="s">
        <v>14</v>
      </c>
      <c r="C168" s="1">
        <v>2644824.27</v>
      </c>
      <c r="D168" s="1">
        <v>590889.66</v>
      </c>
      <c r="E168" s="1">
        <v>204234.38</v>
      </c>
      <c r="F168" s="1">
        <v>48182.09</v>
      </c>
      <c r="G168" s="1">
        <v>41837.300000000003</v>
      </c>
      <c r="H168" s="1">
        <v>209213.61</v>
      </c>
      <c r="I168" s="1">
        <v>834687</v>
      </c>
      <c r="J168" s="1">
        <v>6835.11</v>
      </c>
      <c r="K168" s="1">
        <v>51690.85</v>
      </c>
      <c r="L168" s="1">
        <v>102007.57</v>
      </c>
      <c r="M168" s="1">
        <v>-20183.89</v>
      </c>
      <c r="N168" s="1">
        <f t="shared" si="41"/>
        <v>4714217.95</v>
      </c>
      <c r="O168" s="33"/>
      <c r="P168" s="33"/>
      <c r="Q168" s="33"/>
    </row>
    <row r="169" spans="1:17" ht="13.5" customHeight="1" x14ac:dyDescent="0.2">
      <c r="A169" s="21">
        <v>11</v>
      </c>
      <c r="B169" s="22" t="s">
        <v>8</v>
      </c>
      <c r="C169" s="1">
        <v>3770323.06</v>
      </c>
      <c r="D169" s="1">
        <v>1389937.58</v>
      </c>
      <c r="E169" s="1">
        <v>139042.57999999999</v>
      </c>
      <c r="F169" s="1">
        <v>127296.48</v>
      </c>
      <c r="G169" s="1">
        <v>111833.65</v>
      </c>
      <c r="H169" s="1">
        <v>379311.4</v>
      </c>
      <c r="I169" s="1">
        <v>17945</v>
      </c>
      <c r="J169" s="1">
        <v>7777.31</v>
      </c>
      <c r="K169" s="1">
        <v>58816.3</v>
      </c>
      <c r="L169" s="1">
        <v>116069.05</v>
      </c>
      <c r="M169" s="1">
        <v>-22966.19</v>
      </c>
      <c r="N169" s="1">
        <f t="shared" si="41"/>
        <v>6095386.2200000007</v>
      </c>
      <c r="O169" s="33"/>
      <c r="P169" s="33"/>
      <c r="Q169" s="33"/>
    </row>
    <row r="170" spans="1:17" ht="13.5" customHeight="1" x14ac:dyDescent="0.2">
      <c r="A170" s="21">
        <v>12</v>
      </c>
      <c r="B170" s="22" t="s">
        <v>9</v>
      </c>
      <c r="C170" s="1">
        <v>3982228.83</v>
      </c>
      <c r="D170" s="1">
        <v>1225223.98</v>
      </c>
      <c r="E170" s="1">
        <v>126840.01</v>
      </c>
      <c r="F170" s="1">
        <v>83940.42</v>
      </c>
      <c r="G170" s="1">
        <v>72987.92</v>
      </c>
      <c r="H170" s="1">
        <v>217027.99</v>
      </c>
      <c r="I170" s="1">
        <v>96622</v>
      </c>
      <c r="J170" s="1">
        <v>7052.45</v>
      </c>
      <c r="K170" s="1">
        <v>53334.559999999998</v>
      </c>
      <c r="L170" s="1">
        <v>105251.28</v>
      </c>
      <c r="M170" s="1">
        <v>-20825.71</v>
      </c>
      <c r="N170" s="1">
        <f t="shared" si="41"/>
        <v>5949683.7300000004</v>
      </c>
      <c r="O170" s="33"/>
      <c r="P170" s="33"/>
      <c r="Q170" s="33"/>
    </row>
    <row r="171" spans="1:17" ht="13.5" customHeight="1" x14ac:dyDescent="0.2">
      <c r="A171" s="21">
        <v>13</v>
      </c>
      <c r="B171" s="22" t="s">
        <v>10</v>
      </c>
      <c r="C171" s="1">
        <v>5312930.1500000004</v>
      </c>
      <c r="D171" s="1">
        <v>1757705.82</v>
      </c>
      <c r="E171" s="1">
        <v>105945.21</v>
      </c>
      <c r="F171" s="1">
        <v>149361.57</v>
      </c>
      <c r="G171" s="1">
        <v>130637.96</v>
      </c>
      <c r="H171" s="1">
        <v>275527.5</v>
      </c>
      <c r="I171" s="1">
        <v>738057</v>
      </c>
      <c r="J171" s="1">
        <v>8539.52</v>
      </c>
      <c r="K171" s="1">
        <v>64580.59</v>
      </c>
      <c r="L171" s="1">
        <v>127444.38</v>
      </c>
      <c r="M171" s="1">
        <v>-25216.99</v>
      </c>
      <c r="N171" s="1">
        <f t="shared" si="41"/>
        <v>8645512.7100000009</v>
      </c>
      <c r="O171" s="33"/>
      <c r="P171" s="33"/>
      <c r="Q171" s="33"/>
    </row>
    <row r="172" spans="1:17" ht="13.5" customHeight="1" x14ac:dyDescent="0.2">
      <c r="A172" s="21">
        <v>14</v>
      </c>
      <c r="B172" s="22" t="s">
        <v>26</v>
      </c>
      <c r="C172" s="1">
        <v>2807053.51</v>
      </c>
      <c r="D172" s="1">
        <v>751044.78</v>
      </c>
      <c r="E172" s="1">
        <v>167125.20000000001</v>
      </c>
      <c r="F172" s="1">
        <v>28273.54</v>
      </c>
      <c r="G172" s="1">
        <v>24731.63</v>
      </c>
      <c r="H172" s="1">
        <v>142590.73000000001</v>
      </c>
      <c r="I172" s="1">
        <v>305743</v>
      </c>
      <c r="J172" s="1">
        <v>5735.5</v>
      </c>
      <c r="K172" s="1">
        <v>43374.99</v>
      </c>
      <c r="L172" s="1">
        <v>85596.91</v>
      </c>
      <c r="M172" s="1">
        <v>-16936.77</v>
      </c>
      <c r="N172" s="1">
        <f t="shared" si="41"/>
        <v>4344333.0200000014</v>
      </c>
      <c r="O172" s="33"/>
      <c r="P172" s="33"/>
      <c r="Q172" s="33"/>
    </row>
    <row r="173" spans="1:17" ht="13.5" customHeight="1" x14ac:dyDescent="0.2">
      <c r="A173" s="21">
        <v>15</v>
      </c>
      <c r="B173" s="22" t="s">
        <v>25</v>
      </c>
      <c r="C173" s="1">
        <v>3707582.99</v>
      </c>
      <c r="D173" s="1">
        <v>1055052.29</v>
      </c>
      <c r="E173" s="1">
        <v>140045.53</v>
      </c>
      <c r="F173" s="1">
        <v>86621.48</v>
      </c>
      <c r="G173" s="1">
        <v>75294.59</v>
      </c>
      <c r="H173" s="1">
        <v>196816.05</v>
      </c>
      <c r="I173" s="1">
        <v>491088</v>
      </c>
      <c r="J173" s="1">
        <v>7587.19</v>
      </c>
      <c r="K173" s="1">
        <v>57378.52</v>
      </c>
      <c r="L173" s="1">
        <v>113231.7</v>
      </c>
      <c r="M173" s="1">
        <v>-22404.77</v>
      </c>
      <c r="N173" s="1">
        <f t="shared" si="41"/>
        <v>5908293.5700000012</v>
      </c>
      <c r="O173" s="33"/>
      <c r="P173" s="33"/>
      <c r="Q173" s="33"/>
    </row>
    <row r="174" spans="1:17" ht="13.5" customHeight="1" x14ac:dyDescent="0.2">
      <c r="A174" s="21">
        <v>16</v>
      </c>
      <c r="B174" s="22" t="s">
        <v>23</v>
      </c>
      <c r="C174" s="1">
        <v>9103723.2400000002</v>
      </c>
      <c r="D174" s="1">
        <v>4037791.29</v>
      </c>
      <c r="E174" s="1">
        <v>83545.98</v>
      </c>
      <c r="F174" s="1">
        <v>336057.58</v>
      </c>
      <c r="G174" s="1">
        <v>296799.06</v>
      </c>
      <c r="H174" s="1">
        <v>655627.4</v>
      </c>
      <c r="I174" s="1">
        <v>0</v>
      </c>
      <c r="J174" s="1">
        <v>13564.48</v>
      </c>
      <c r="K174" s="1">
        <v>102582.1</v>
      </c>
      <c r="L174" s="1">
        <v>202437.18</v>
      </c>
      <c r="M174" s="1">
        <v>-40055.56</v>
      </c>
      <c r="N174" s="1">
        <f t="shared" si="41"/>
        <v>14792072.750000002</v>
      </c>
      <c r="O174" s="33"/>
      <c r="P174" s="33"/>
      <c r="Q174" s="33"/>
    </row>
    <row r="175" spans="1:17" ht="13.5" customHeight="1" x14ac:dyDescent="0.2">
      <c r="A175" s="21">
        <v>17</v>
      </c>
      <c r="B175" s="22" t="s">
        <v>11</v>
      </c>
      <c r="C175" s="1">
        <v>4393867.58</v>
      </c>
      <c r="D175" s="1">
        <v>1345690.11</v>
      </c>
      <c r="E175" s="1">
        <v>123329.69</v>
      </c>
      <c r="F175" s="1">
        <v>146474.4</v>
      </c>
      <c r="G175" s="1">
        <v>129601.35</v>
      </c>
      <c r="H175" s="1">
        <v>348464.07</v>
      </c>
      <c r="I175" s="1">
        <v>276273</v>
      </c>
      <c r="J175" s="1">
        <v>8394.19</v>
      </c>
      <c r="K175" s="1">
        <v>63481.53</v>
      </c>
      <c r="L175" s="1">
        <v>125275.48</v>
      </c>
      <c r="M175" s="1">
        <v>-24787.83</v>
      </c>
      <c r="N175" s="1">
        <f t="shared" si="41"/>
        <v>6936063.5700000022</v>
      </c>
      <c r="O175" s="33"/>
      <c r="P175" s="33"/>
      <c r="Q175" s="33"/>
    </row>
    <row r="176" spans="1:17" ht="13.5" customHeight="1" x14ac:dyDescent="0.2">
      <c r="A176" s="21">
        <v>18</v>
      </c>
      <c r="B176" s="22" t="s">
        <v>2</v>
      </c>
      <c r="C176" s="1">
        <v>39374170.460000001</v>
      </c>
      <c r="D176" s="1">
        <v>16464824.07</v>
      </c>
      <c r="E176" s="1">
        <v>61313.9</v>
      </c>
      <c r="F176" s="1">
        <v>1362447.21</v>
      </c>
      <c r="G176" s="1">
        <v>1490771.88</v>
      </c>
      <c r="H176" s="1">
        <v>2298475.81</v>
      </c>
      <c r="I176" s="1">
        <v>22569452</v>
      </c>
      <c r="J176" s="1">
        <v>48365.87</v>
      </c>
      <c r="K176" s="1">
        <v>365769.51</v>
      </c>
      <c r="L176" s="1">
        <v>721815.45</v>
      </c>
      <c r="M176" s="1">
        <v>-142823.18</v>
      </c>
      <c r="N176" s="1">
        <f t="shared" si="41"/>
        <v>84614582.980000019</v>
      </c>
      <c r="O176" s="33"/>
      <c r="P176" s="33"/>
      <c r="Q176" s="33"/>
    </row>
    <row r="177" spans="1:35" ht="13.5" customHeight="1" x14ac:dyDescent="0.2">
      <c r="A177" s="21">
        <v>19</v>
      </c>
      <c r="B177" s="22" t="s">
        <v>12</v>
      </c>
      <c r="C177" s="1">
        <v>4586902.84</v>
      </c>
      <c r="D177" s="1">
        <v>1690587.91</v>
      </c>
      <c r="E177" s="1">
        <v>118147.77</v>
      </c>
      <c r="F177" s="1">
        <v>112806.31</v>
      </c>
      <c r="G177" s="1">
        <v>99099.65</v>
      </c>
      <c r="H177" s="1">
        <v>227354.1</v>
      </c>
      <c r="I177" s="1">
        <v>703223</v>
      </c>
      <c r="J177" s="1">
        <v>8283.83</v>
      </c>
      <c r="K177" s="1">
        <v>62646.9</v>
      </c>
      <c r="L177" s="1">
        <v>123628.41</v>
      </c>
      <c r="M177" s="1">
        <v>-24461.94</v>
      </c>
      <c r="N177" s="1">
        <f t="shared" si="41"/>
        <v>7708218.7799999993</v>
      </c>
      <c r="O177" s="33"/>
      <c r="P177" s="33"/>
      <c r="Q177" s="33"/>
    </row>
    <row r="178" spans="1:35" ht="13.5" customHeight="1" x14ac:dyDescent="0.2">
      <c r="A178" s="21">
        <v>20</v>
      </c>
      <c r="B178" s="22" t="s">
        <v>13</v>
      </c>
      <c r="C178" s="1">
        <v>4550473.03</v>
      </c>
      <c r="D178" s="1">
        <v>1561890.42</v>
      </c>
      <c r="E178" s="1">
        <v>132021.84</v>
      </c>
      <c r="F178" s="1">
        <v>178550.57</v>
      </c>
      <c r="G178" s="1">
        <v>156291.16</v>
      </c>
      <c r="H178" s="1">
        <v>325402.15000000002</v>
      </c>
      <c r="I178" s="1">
        <v>968352</v>
      </c>
      <c r="J178" s="1">
        <v>10538.93</v>
      </c>
      <c r="K178" s="1">
        <v>79701.240000000005</v>
      </c>
      <c r="L178" s="1">
        <v>157283.69</v>
      </c>
      <c r="M178" s="1">
        <v>-31121.200000000001</v>
      </c>
      <c r="N178" s="1">
        <f t="shared" si="41"/>
        <v>8089383.830000001</v>
      </c>
      <c r="O178" s="33"/>
      <c r="P178" s="33"/>
      <c r="Q178" s="33"/>
    </row>
    <row r="179" spans="1:35" ht="13.5" customHeight="1" x14ac:dyDescent="0.2">
      <c r="A179" s="63" t="s">
        <v>0</v>
      </c>
      <c r="B179" s="64"/>
      <c r="C179" s="14">
        <f>SUM(C159:C178)</f>
        <v>121040245.34999999</v>
      </c>
      <c r="D179" s="14">
        <f t="shared" ref="D179:N179" si="42">SUM(D159:D178)</f>
        <v>44393265</v>
      </c>
      <c r="E179" s="14">
        <f t="shared" si="42"/>
        <v>2774165.1799999992</v>
      </c>
      <c r="F179" s="14">
        <f>SUM(F159:F178)</f>
        <v>3860750.48</v>
      </c>
      <c r="G179" s="14">
        <f>SUM(G159:G178)</f>
        <v>3802484.48</v>
      </c>
      <c r="H179" s="14"/>
      <c r="I179" s="14">
        <f t="shared" si="42"/>
        <v>37877974</v>
      </c>
      <c r="J179" s="14">
        <f t="shared" si="42"/>
        <v>218635.65</v>
      </c>
      <c r="K179" s="14">
        <f t="shared" si="42"/>
        <v>1653443.8499999999</v>
      </c>
      <c r="L179" s="14">
        <f t="shared" si="42"/>
        <v>3262932.8000000003</v>
      </c>
      <c r="M179" s="14">
        <f t="shared" si="42"/>
        <v>-645625.46</v>
      </c>
      <c r="N179" s="14">
        <f t="shared" si="42"/>
        <v>226440474.21000004</v>
      </c>
      <c r="O179" s="33"/>
      <c r="P179" s="33"/>
      <c r="Q179" s="33"/>
    </row>
    <row r="180" spans="1:35" ht="13.5" customHeight="1" x14ac:dyDescent="0.2">
      <c r="A180" s="37" t="s">
        <v>53</v>
      </c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1:35" ht="13.5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1:35" ht="13.5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1:35" ht="13.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1:35" ht="13.5" customHeight="1" x14ac:dyDescent="0.2">
      <c r="A184" s="55" t="s">
        <v>43</v>
      </c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48"/>
    </row>
    <row r="185" spans="1:35" ht="13.5" customHeight="1" x14ac:dyDescent="0.2">
      <c r="A185" s="49" t="s">
        <v>47</v>
      </c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36"/>
    </row>
    <row r="186" spans="1:35" ht="13.5" customHeight="1" x14ac:dyDescent="0.2">
      <c r="P186" s="5" t="s">
        <v>24</v>
      </c>
      <c r="Q186" s="43"/>
    </row>
    <row r="187" spans="1:35" ht="20.100000000000001" customHeight="1" x14ac:dyDescent="0.2">
      <c r="A187" s="56" t="s">
        <v>1</v>
      </c>
      <c r="B187" s="56" t="s">
        <v>38</v>
      </c>
      <c r="C187" s="50" t="s">
        <v>29</v>
      </c>
      <c r="D187" s="50" t="s">
        <v>30</v>
      </c>
      <c r="E187" s="50" t="s">
        <v>28</v>
      </c>
      <c r="F187" s="50" t="s">
        <v>31</v>
      </c>
      <c r="G187" s="50" t="s">
        <v>32</v>
      </c>
      <c r="H187" s="50" t="s">
        <v>39</v>
      </c>
      <c r="I187" s="59" t="s">
        <v>33</v>
      </c>
      <c r="J187" s="50" t="s">
        <v>34</v>
      </c>
      <c r="K187" s="50" t="s">
        <v>35</v>
      </c>
      <c r="L187" s="50" t="s">
        <v>36</v>
      </c>
      <c r="M187" s="50" t="s">
        <v>40</v>
      </c>
      <c r="N187" s="50" t="s">
        <v>46</v>
      </c>
      <c r="O187" s="59" t="s">
        <v>45</v>
      </c>
      <c r="P187" s="50" t="s">
        <v>37</v>
      </c>
      <c r="Q187" s="47"/>
    </row>
    <row r="188" spans="1:35" ht="20.100000000000001" customHeight="1" x14ac:dyDescent="0.2">
      <c r="A188" s="57"/>
      <c r="B188" s="57"/>
      <c r="C188" s="51"/>
      <c r="D188" s="51"/>
      <c r="E188" s="51"/>
      <c r="F188" s="51"/>
      <c r="G188" s="51"/>
      <c r="H188" s="51"/>
      <c r="I188" s="60"/>
      <c r="J188" s="51"/>
      <c r="K188" s="51"/>
      <c r="L188" s="51"/>
      <c r="M188" s="51"/>
      <c r="N188" s="51"/>
      <c r="O188" s="60"/>
      <c r="P188" s="51"/>
      <c r="Q188" s="47"/>
    </row>
    <row r="189" spans="1:35" ht="20.100000000000001" customHeight="1" x14ac:dyDescent="0.2">
      <c r="A189" s="58"/>
      <c r="B189" s="58"/>
      <c r="C189" s="52"/>
      <c r="D189" s="52"/>
      <c r="E189" s="52"/>
      <c r="F189" s="52"/>
      <c r="G189" s="52"/>
      <c r="H189" s="52"/>
      <c r="I189" s="61"/>
      <c r="J189" s="52"/>
      <c r="K189" s="52"/>
      <c r="L189" s="52"/>
      <c r="M189" s="52"/>
      <c r="N189" s="52"/>
      <c r="O189" s="61"/>
      <c r="P189" s="52"/>
      <c r="Q189" s="47"/>
    </row>
    <row r="190" spans="1:35" ht="13.5" customHeight="1" x14ac:dyDescent="0.2">
      <c r="A190" s="21">
        <v>1</v>
      </c>
      <c r="B190" s="22" t="s">
        <v>3</v>
      </c>
      <c r="C190" s="1">
        <f>C220</f>
        <v>4887688.95</v>
      </c>
      <c r="D190" s="1">
        <f t="shared" ref="D190:N190" si="43">D220</f>
        <v>1504597.59</v>
      </c>
      <c r="E190" s="1">
        <f t="shared" si="43"/>
        <v>123409.67</v>
      </c>
      <c r="F190" s="1">
        <f t="shared" si="43"/>
        <v>131938.28</v>
      </c>
      <c r="G190" s="1">
        <f t="shared" si="43"/>
        <v>121274.95</v>
      </c>
      <c r="H190" s="1">
        <f t="shared" si="43"/>
        <v>0</v>
      </c>
      <c r="I190" s="1">
        <f t="shared" si="43"/>
        <v>248868</v>
      </c>
      <c r="J190" s="1">
        <f t="shared" si="43"/>
        <v>8021.55</v>
      </c>
      <c r="K190" s="1">
        <f t="shared" si="43"/>
        <v>58330.36</v>
      </c>
      <c r="L190" s="1">
        <f t="shared" si="43"/>
        <v>0</v>
      </c>
      <c r="M190" s="1">
        <f t="shared" si="43"/>
        <v>133867.06</v>
      </c>
      <c r="N190" s="1">
        <f t="shared" si="43"/>
        <v>-14630.55</v>
      </c>
      <c r="O190" s="1">
        <f t="shared" ref="O190:O209" si="44">C250</f>
        <v>263.70999999999998</v>
      </c>
      <c r="P190" s="1">
        <f>SUM(C190:O190)</f>
        <v>7203629.5700000003</v>
      </c>
      <c r="Q190" s="44"/>
      <c r="S190" s="7"/>
      <c r="T190" s="13"/>
      <c r="U190" s="6"/>
      <c r="V190" s="6"/>
      <c r="W190" s="6"/>
      <c r="X190" s="7"/>
      <c r="Y190" s="7"/>
      <c r="Z190" s="7"/>
      <c r="AA190" s="7"/>
      <c r="AB190" s="6"/>
      <c r="AC190" s="6"/>
      <c r="AD190" s="6"/>
      <c r="AE190" s="6"/>
      <c r="AF190" s="6"/>
      <c r="AG190" s="6"/>
      <c r="AH190" s="6"/>
      <c r="AI190" s="6"/>
    </row>
    <row r="191" spans="1:35" ht="13.5" customHeight="1" x14ac:dyDescent="0.2">
      <c r="A191" s="21">
        <v>2</v>
      </c>
      <c r="B191" s="22" t="s">
        <v>4</v>
      </c>
      <c r="C191" s="1">
        <f t="shared" ref="C191:N191" si="45">C221</f>
        <v>3596259.53</v>
      </c>
      <c r="D191" s="1">
        <f t="shared" si="45"/>
        <v>987480.58</v>
      </c>
      <c r="E191" s="1">
        <f t="shared" si="45"/>
        <v>154288.93</v>
      </c>
      <c r="F191" s="1">
        <f t="shared" si="45"/>
        <v>54081.47</v>
      </c>
      <c r="G191" s="1">
        <f t="shared" si="45"/>
        <v>49265.59</v>
      </c>
      <c r="H191" s="1">
        <f t="shared" si="45"/>
        <v>0</v>
      </c>
      <c r="I191" s="1">
        <f t="shared" si="45"/>
        <v>340604</v>
      </c>
      <c r="J191" s="1">
        <f t="shared" si="45"/>
        <v>6600.48</v>
      </c>
      <c r="K191" s="1">
        <f t="shared" si="45"/>
        <v>47996.77</v>
      </c>
      <c r="L191" s="1">
        <f t="shared" si="45"/>
        <v>0</v>
      </c>
      <c r="M191" s="1">
        <f t="shared" si="45"/>
        <v>110151.67</v>
      </c>
      <c r="N191" s="1">
        <f t="shared" si="45"/>
        <v>-12038.66</v>
      </c>
      <c r="O191" s="1">
        <f t="shared" si="44"/>
        <v>50.46</v>
      </c>
      <c r="P191" s="1">
        <f t="shared" ref="P191:P209" si="46">SUM(C191:O191)</f>
        <v>5334740.8199999984</v>
      </c>
      <c r="Q191" s="44"/>
      <c r="S191" s="7"/>
      <c r="T191" s="13"/>
      <c r="U191" s="6"/>
      <c r="V191" s="6"/>
      <c r="W191" s="6"/>
      <c r="X191" s="7"/>
      <c r="Y191" s="7"/>
      <c r="Z191" s="7"/>
      <c r="AA191" s="7"/>
      <c r="AB191" s="6"/>
      <c r="AC191" s="6"/>
      <c r="AD191" s="6"/>
      <c r="AE191" s="6"/>
      <c r="AF191" s="6"/>
      <c r="AG191" s="6"/>
      <c r="AH191" s="6"/>
      <c r="AI191" s="6"/>
    </row>
    <row r="192" spans="1:35" ht="13.5" customHeight="1" x14ac:dyDescent="0.2">
      <c r="A192" s="21">
        <v>3</v>
      </c>
      <c r="B192" s="22" t="s">
        <v>19</v>
      </c>
      <c r="C192" s="1">
        <f t="shared" ref="C192:N192" si="47">C222</f>
        <v>3426897.05</v>
      </c>
      <c r="D192" s="1">
        <f t="shared" si="47"/>
        <v>917412.7</v>
      </c>
      <c r="E192" s="1">
        <f t="shared" si="47"/>
        <v>159994.88</v>
      </c>
      <c r="F192" s="1">
        <f t="shared" si="47"/>
        <v>39877.379999999997</v>
      </c>
      <c r="G192" s="1">
        <f t="shared" si="47"/>
        <v>35995.54</v>
      </c>
      <c r="H192" s="1">
        <f t="shared" si="47"/>
        <v>0</v>
      </c>
      <c r="I192" s="1">
        <f t="shared" si="47"/>
        <v>-60485</v>
      </c>
      <c r="J192" s="1">
        <f t="shared" si="47"/>
        <v>6375.09</v>
      </c>
      <c r="K192" s="1">
        <f t="shared" si="47"/>
        <v>46357.77</v>
      </c>
      <c r="L192" s="1">
        <f t="shared" si="47"/>
        <v>0</v>
      </c>
      <c r="M192" s="1">
        <f t="shared" si="47"/>
        <v>106390.21</v>
      </c>
      <c r="N192" s="1">
        <f t="shared" si="47"/>
        <v>-11627.56</v>
      </c>
      <c r="O192" s="1">
        <f t="shared" si="44"/>
        <v>26.39</v>
      </c>
      <c r="P192" s="1">
        <f t="shared" si="46"/>
        <v>4667214.4499999993</v>
      </c>
      <c r="Q192" s="44"/>
      <c r="S192" s="7"/>
      <c r="T192" s="13"/>
      <c r="U192" s="6"/>
      <c r="V192" s="6"/>
      <c r="W192" s="6"/>
      <c r="X192" s="7"/>
      <c r="Y192" s="7"/>
      <c r="Z192" s="7"/>
      <c r="AA192" s="7"/>
      <c r="AB192" s="6"/>
      <c r="AC192" s="6"/>
      <c r="AD192" s="6"/>
      <c r="AE192" s="6"/>
      <c r="AF192" s="6"/>
      <c r="AG192" s="6"/>
      <c r="AH192" s="6"/>
      <c r="AI192" s="6"/>
    </row>
    <row r="193" spans="1:35" ht="13.5" customHeight="1" x14ac:dyDescent="0.2">
      <c r="A193" s="21">
        <v>4</v>
      </c>
      <c r="B193" s="22" t="s">
        <v>20</v>
      </c>
      <c r="C193" s="1">
        <f t="shared" ref="C193:N193" si="48">C223</f>
        <v>7741034.4900000002</v>
      </c>
      <c r="D193" s="1">
        <f t="shared" si="48"/>
        <v>3024337.48</v>
      </c>
      <c r="E193" s="1">
        <f t="shared" si="48"/>
        <v>142541.39000000001</v>
      </c>
      <c r="F193" s="1">
        <f t="shared" si="48"/>
        <v>430342.5</v>
      </c>
      <c r="G193" s="1">
        <f t="shared" si="48"/>
        <v>451713.4</v>
      </c>
      <c r="H193" s="1">
        <f t="shared" si="48"/>
        <v>0</v>
      </c>
      <c r="I193" s="1">
        <f t="shared" si="48"/>
        <v>3128256</v>
      </c>
      <c r="J193" s="1">
        <f t="shared" si="48"/>
        <v>23254.21</v>
      </c>
      <c r="K193" s="1">
        <f t="shared" si="48"/>
        <v>169097.78</v>
      </c>
      <c r="L193" s="1">
        <f t="shared" si="48"/>
        <v>0</v>
      </c>
      <c r="M193" s="1">
        <f t="shared" si="48"/>
        <v>388076.17</v>
      </c>
      <c r="N193" s="1">
        <f t="shared" si="48"/>
        <v>-42413.48</v>
      </c>
      <c r="O193" s="1">
        <f t="shared" si="44"/>
        <v>38264.410000000003</v>
      </c>
      <c r="P193" s="1">
        <f t="shared" si="46"/>
        <v>15494504.350000001</v>
      </c>
      <c r="Q193" s="44"/>
      <c r="S193" s="7"/>
      <c r="T193" s="13"/>
      <c r="U193" s="6"/>
      <c r="V193" s="6"/>
      <c r="W193" s="6"/>
      <c r="X193" s="7"/>
      <c r="Y193" s="7"/>
      <c r="Z193" s="7"/>
      <c r="AA193" s="7"/>
      <c r="AB193" s="6"/>
      <c r="AC193" s="6"/>
      <c r="AD193" s="6"/>
      <c r="AE193" s="6"/>
      <c r="AF193" s="6"/>
      <c r="AG193" s="6"/>
      <c r="AH193" s="6"/>
      <c r="AI193" s="6"/>
    </row>
    <row r="194" spans="1:35" ht="13.5" customHeight="1" x14ac:dyDescent="0.2">
      <c r="A194" s="21">
        <v>5</v>
      </c>
      <c r="B194" s="22" t="s">
        <v>5</v>
      </c>
      <c r="C194" s="1">
        <f t="shared" ref="C194:N194" si="49">C224</f>
        <v>6378043.25</v>
      </c>
      <c r="D194" s="1">
        <f t="shared" si="49"/>
        <v>2107858.39</v>
      </c>
      <c r="E194" s="1">
        <f t="shared" si="49"/>
        <v>108809.15</v>
      </c>
      <c r="F194" s="1">
        <f t="shared" si="49"/>
        <v>250855.66</v>
      </c>
      <c r="G194" s="1">
        <f t="shared" si="49"/>
        <v>225639.36</v>
      </c>
      <c r="H194" s="1">
        <f t="shared" si="49"/>
        <v>0</v>
      </c>
      <c r="I194" s="1">
        <f t="shared" si="49"/>
        <v>1125928</v>
      </c>
      <c r="J194" s="1">
        <f t="shared" si="49"/>
        <v>10769.95</v>
      </c>
      <c r="K194" s="1">
        <f t="shared" si="49"/>
        <v>78315.87</v>
      </c>
      <c r="L194" s="1">
        <f t="shared" si="49"/>
        <v>0</v>
      </c>
      <c r="M194" s="1">
        <f t="shared" si="49"/>
        <v>179733.44</v>
      </c>
      <c r="N194" s="1">
        <f t="shared" si="49"/>
        <v>-19643.36</v>
      </c>
      <c r="O194" s="1">
        <f t="shared" si="44"/>
        <v>1748.02</v>
      </c>
      <c r="P194" s="1">
        <f t="shared" si="46"/>
        <v>10448057.729999999</v>
      </c>
      <c r="Q194" s="44"/>
      <c r="S194" s="7"/>
      <c r="T194" s="13"/>
      <c r="U194" s="6"/>
      <c r="V194" s="6"/>
      <c r="W194" s="6"/>
      <c r="X194" s="7"/>
      <c r="Y194" s="7"/>
      <c r="Z194" s="7"/>
      <c r="AA194" s="7"/>
      <c r="AB194" s="6"/>
      <c r="AC194" s="6"/>
      <c r="AD194" s="6"/>
      <c r="AE194" s="6"/>
      <c r="AF194" s="6"/>
      <c r="AG194" s="6"/>
      <c r="AH194" s="6"/>
      <c r="AI194" s="6"/>
    </row>
    <row r="195" spans="1:35" ht="13.5" customHeight="1" x14ac:dyDescent="0.2">
      <c r="A195" s="21">
        <v>6</v>
      </c>
      <c r="B195" s="22" t="s">
        <v>15</v>
      </c>
      <c r="C195" s="1">
        <f t="shared" ref="C195:N195" si="50">C225</f>
        <v>3569352.22</v>
      </c>
      <c r="D195" s="1">
        <f t="shared" si="50"/>
        <v>698127.29</v>
      </c>
      <c r="E195" s="1">
        <f t="shared" si="50"/>
        <v>216886.57</v>
      </c>
      <c r="F195" s="1">
        <f t="shared" si="50"/>
        <v>133185.66</v>
      </c>
      <c r="G195" s="1">
        <f t="shared" si="50"/>
        <v>106023.08</v>
      </c>
      <c r="H195" s="1">
        <f t="shared" si="50"/>
        <v>0</v>
      </c>
      <c r="I195" s="1">
        <f t="shared" si="50"/>
        <v>-89273</v>
      </c>
      <c r="J195" s="1">
        <f t="shared" si="50"/>
        <v>9985.02</v>
      </c>
      <c r="K195" s="1">
        <f t="shared" si="50"/>
        <v>72608.14</v>
      </c>
      <c r="L195" s="1">
        <f t="shared" si="50"/>
        <v>0</v>
      </c>
      <c r="M195" s="1">
        <f t="shared" si="50"/>
        <v>166634.29</v>
      </c>
      <c r="N195" s="1">
        <f t="shared" si="50"/>
        <v>-18211.73</v>
      </c>
      <c r="O195" s="1">
        <f t="shared" si="44"/>
        <v>3.87</v>
      </c>
      <c r="P195" s="1">
        <f t="shared" si="46"/>
        <v>4865321.4099999992</v>
      </c>
      <c r="Q195" s="44"/>
      <c r="S195" s="7"/>
      <c r="T195" s="13"/>
      <c r="U195" s="6"/>
      <c r="V195" s="6"/>
      <c r="W195" s="6"/>
      <c r="X195" s="7"/>
      <c r="Y195" s="7"/>
      <c r="Z195" s="7"/>
      <c r="AA195" s="7"/>
      <c r="AB195" s="6"/>
      <c r="AC195" s="6"/>
      <c r="AD195" s="6"/>
      <c r="AE195" s="6"/>
      <c r="AF195" s="6"/>
      <c r="AG195" s="6"/>
      <c r="AH195" s="6"/>
      <c r="AI195" s="6"/>
    </row>
    <row r="196" spans="1:35" x14ac:dyDescent="0.2">
      <c r="A196" s="21">
        <v>7</v>
      </c>
      <c r="B196" s="22" t="s">
        <v>16</v>
      </c>
      <c r="C196" s="1">
        <f t="shared" ref="C196:N196" si="51">C226</f>
        <v>2847153.84</v>
      </c>
      <c r="D196" s="1">
        <f t="shared" si="51"/>
        <v>609579.73</v>
      </c>
      <c r="E196" s="1">
        <f t="shared" si="51"/>
        <v>213865.77</v>
      </c>
      <c r="F196" s="1">
        <f t="shared" si="51"/>
        <v>41159.85</v>
      </c>
      <c r="G196" s="1">
        <f t="shared" si="51"/>
        <v>36547.07</v>
      </c>
      <c r="H196" s="1">
        <f t="shared" si="51"/>
        <v>0</v>
      </c>
      <c r="I196" s="1">
        <f t="shared" si="51"/>
        <v>156938</v>
      </c>
      <c r="J196" s="1">
        <f t="shared" si="51"/>
        <v>6761.16</v>
      </c>
      <c r="K196" s="1">
        <f t="shared" si="51"/>
        <v>49165.15</v>
      </c>
      <c r="L196" s="1">
        <f t="shared" si="51"/>
        <v>0</v>
      </c>
      <c r="M196" s="1">
        <f t="shared" si="51"/>
        <v>112833.09</v>
      </c>
      <c r="N196" s="1">
        <f t="shared" si="51"/>
        <v>-12331.71</v>
      </c>
      <c r="O196" s="1">
        <f t="shared" si="44"/>
        <v>1.03</v>
      </c>
      <c r="P196" s="1">
        <f t="shared" si="46"/>
        <v>4061672.9799999995</v>
      </c>
      <c r="Q196" s="44"/>
      <c r="S196" s="7"/>
      <c r="T196" s="13"/>
      <c r="U196" s="6"/>
      <c r="V196" s="6"/>
      <c r="W196" s="6"/>
      <c r="X196" s="7"/>
      <c r="Y196" s="7"/>
      <c r="Z196" s="7"/>
      <c r="AA196" s="7"/>
      <c r="AB196" s="6"/>
      <c r="AC196" s="6"/>
      <c r="AD196" s="6"/>
      <c r="AE196" s="6"/>
      <c r="AF196" s="6"/>
      <c r="AG196" s="6"/>
      <c r="AH196" s="6"/>
      <c r="AI196" s="6"/>
    </row>
    <row r="197" spans="1:35" x14ac:dyDescent="0.2">
      <c r="A197" s="21">
        <v>8</v>
      </c>
      <c r="B197" s="22" t="s">
        <v>6</v>
      </c>
      <c r="C197" s="1">
        <f t="shared" ref="C197:N197" si="52">C227</f>
        <v>4439865.76</v>
      </c>
      <c r="D197" s="1">
        <f t="shared" si="52"/>
        <v>1322416.23</v>
      </c>
      <c r="E197" s="1">
        <f t="shared" si="52"/>
        <v>133143.35</v>
      </c>
      <c r="F197" s="1">
        <f t="shared" si="52"/>
        <v>99850.09</v>
      </c>
      <c r="G197" s="1">
        <f t="shared" si="52"/>
        <v>90293.3</v>
      </c>
      <c r="H197" s="1">
        <f t="shared" si="52"/>
        <v>0</v>
      </c>
      <c r="I197" s="1">
        <f t="shared" si="52"/>
        <v>483858</v>
      </c>
      <c r="J197" s="1">
        <f t="shared" si="52"/>
        <v>7749.71</v>
      </c>
      <c r="K197" s="1">
        <f t="shared" si="52"/>
        <v>56353.599999999999</v>
      </c>
      <c r="L197" s="1">
        <f t="shared" si="52"/>
        <v>0</v>
      </c>
      <c r="M197" s="1">
        <f t="shared" si="52"/>
        <v>129330.44</v>
      </c>
      <c r="N197" s="1">
        <f t="shared" si="52"/>
        <v>-14134.73</v>
      </c>
      <c r="O197" s="1">
        <f t="shared" si="44"/>
        <v>255.28</v>
      </c>
      <c r="P197" s="1">
        <f t="shared" si="46"/>
        <v>6748981.0299999993</v>
      </c>
      <c r="Q197" s="44"/>
      <c r="S197" s="7"/>
      <c r="T197" s="13"/>
      <c r="U197" s="6"/>
      <c r="V197" s="6"/>
      <c r="W197" s="6"/>
      <c r="X197" s="7"/>
      <c r="Y197" s="7"/>
      <c r="Z197" s="7"/>
      <c r="AA197" s="7"/>
      <c r="AB197" s="6"/>
      <c r="AC197" s="6"/>
      <c r="AD197" s="6"/>
      <c r="AE197" s="6"/>
      <c r="AF197" s="6"/>
      <c r="AG197" s="6"/>
      <c r="AH197" s="6"/>
      <c r="AI197" s="6"/>
    </row>
    <row r="198" spans="1:35" x14ac:dyDescent="0.2">
      <c r="A198" s="21">
        <v>9</v>
      </c>
      <c r="B198" s="22" t="s">
        <v>7</v>
      </c>
      <c r="C198" s="1">
        <f t="shared" ref="C198:N198" si="53">C228</f>
        <v>3844434.29</v>
      </c>
      <c r="D198" s="1">
        <f t="shared" si="53"/>
        <v>1120200.1299999999</v>
      </c>
      <c r="E198" s="1">
        <f t="shared" si="53"/>
        <v>142541.39000000001</v>
      </c>
      <c r="F198" s="1">
        <f t="shared" si="53"/>
        <v>63466.75</v>
      </c>
      <c r="G198" s="1">
        <f t="shared" si="53"/>
        <v>55846.04</v>
      </c>
      <c r="H198" s="1">
        <f t="shared" si="53"/>
        <v>0</v>
      </c>
      <c r="I198" s="1">
        <f t="shared" si="53"/>
        <v>359925</v>
      </c>
      <c r="J198" s="1">
        <f t="shared" si="53"/>
        <v>6444.1</v>
      </c>
      <c r="K198" s="1">
        <f t="shared" si="53"/>
        <v>46859.6</v>
      </c>
      <c r="L198" s="1">
        <f t="shared" si="53"/>
        <v>0</v>
      </c>
      <c r="M198" s="1">
        <f t="shared" si="53"/>
        <v>107541.88</v>
      </c>
      <c r="N198" s="1">
        <f t="shared" si="53"/>
        <v>-11753.43</v>
      </c>
      <c r="O198" s="1">
        <f t="shared" si="44"/>
        <v>49.55</v>
      </c>
      <c r="P198" s="1">
        <f t="shared" si="46"/>
        <v>5735555.2999999989</v>
      </c>
      <c r="Q198" s="44"/>
      <c r="S198" s="7"/>
      <c r="T198" s="13"/>
      <c r="U198" s="6"/>
      <c r="V198" s="6"/>
      <c r="W198" s="6"/>
      <c r="X198" s="7"/>
      <c r="Y198" s="7"/>
      <c r="Z198" s="7"/>
      <c r="AA198" s="7"/>
      <c r="AB198" s="6"/>
      <c r="AC198" s="6"/>
      <c r="AD198" s="6"/>
      <c r="AE198" s="6"/>
      <c r="AF198" s="6"/>
      <c r="AG198" s="6"/>
      <c r="AH198" s="6"/>
      <c r="AI198" s="6"/>
    </row>
    <row r="199" spans="1:35" x14ac:dyDescent="0.2">
      <c r="A199" s="21">
        <v>10</v>
      </c>
      <c r="B199" s="22" t="s">
        <v>14</v>
      </c>
      <c r="C199" s="1">
        <f t="shared" ref="C199:N199" si="54">C229</f>
        <v>2922852.83</v>
      </c>
      <c r="D199" s="1">
        <f t="shared" si="54"/>
        <v>638415.24</v>
      </c>
      <c r="E199" s="1">
        <f t="shared" si="54"/>
        <v>206985.06</v>
      </c>
      <c r="F199" s="1">
        <f t="shared" si="54"/>
        <v>46780.05</v>
      </c>
      <c r="G199" s="1">
        <f t="shared" si="54"/>
        <v>41837.300000000003</v>
      </c>
      <c r="H199" s="1">
        <f t="shared" si="54"/>
        <v>0</v>
      </c>
      <c r="I199" s="1">
        <f t="shared" si="54"/>
        <v>618853</v>
      </c>
      <c r="J199" s="1">
        <f t="shared" si="54"/>
        <v>6835.11</v>
      </c>
      <c r="K199" s="1">
        <f t="shared" si="54"/>
        <v>49702.87</v>
      </c>
      <c r="L199" s="1">
        <f t="shared" si="54"/>
        <v>0</v>
      </c>
      <c r="M199" s="1">
        <f t="shared" si="54"/>
        <v>114067.15</v>
      </c>
      <c r="N199" s="1">
        <f t="shared" si="54"/>
        <v>-12466.58</v>
      </c>
      <c r="O199" s="1">
        <f t="shared" si="44"/>
        <v>6.44</v>
      </c>
      <c r="P199" s="1">
        <f t="shared" si="46"/>
        <v>4633868.4700000016</v>
      </c>
      <c r="Q199" s="44"/>
      <c r="S199" s="6"/>
      <c r="T199" s="13"/>
      <c r="U199" s="6"/>
      <c r="V199" s="6"/>
      <c r="W199" s="6"/>
      <c r="X199" s="7"/>
      <c r="Y199" s="7"/>
      <c r="Z199" s="7"/>
      <c r="AA199" s="7"/>
      <c r="AB199" s="6"/>
      <c r="AC199" s="6"/>
      <c r="AD199" s="6"/>
      <c r="AE199" s="6"/>
      <c r="AF199" s="6"/>
      <c r="AG199" s="6"/>
      <c r="AH199" s="6"/>
      <c r="AI199" s="6"/>
    </row>
    <row r="200" spans="1:35" x14ac:dyDescent="0.2">
      <c r="A200" s="21">
        <v>11</v>
      </c>
      <c r="B200" s="22" t="s">
        <v>8</v>
      </c>
      <c r="C200" s="1">
        <f t="shared" ref="C200:N200" si="55">C230</f>
        <v>4178569.34</v>
      </c>
      <c r="D200" s="1">
        <f t="shared" si="55"/>
        <v>1503673.05</v>
      </c>
      <c r="E200" s="1">
        <f t="shared" si="55"/>
        <v>141534.45000000001</v>
      </c>
      <c r="F200" s="1">
        <f t="shared" si="55"/>
        <v>121383.36</v>
      </c>
      <c r="G200" s="1">
        <f t="shared" si="55"/>
        <v>111833.65</v>
      </c>
      <c r="H200" s="1">
        <f t="shared" si="55"/>
        <v>0</v>
      </c>
      <c r="I200" s="1">
        <f t="shared" si="55"/>
        <v>7773</v>
      </c>
      <c r="J200" s="1">
        <f t="shared" si="55"/>
        <v>7777.31</v>
      </c>
      <c r="K200" s="1">
        <f t="shared" si="55"/>
        <v>56554.29</v>
      </c>
      <c r="L200" s="1">
        <f t="shared" si="55"/>
        <v>0</v>
      </c>
      <c r="M200" s="1">
        <f t="shared" si="55"/>
        <v>129791.01</v>
      </c>
      <c r="N200" s="1">
        <f t="shared" si="55"/>
        <v>-14185.07</v>
      </c>
      <c r="O200" s="1">
        <f t="shared" si="44"/>
        <v>54.61</v>
      </c>
      <c r="P200" s="1">
        <f t="shared" si="46"/>
        <v>6244759</v>
      </c>
      <c r="Q200" s="44"/>
      <c r="S200" s="6"/>
      <c r="T200" s="13"/>
      <c r="U200" s="6"/>
      <c r="V200" s="6"/>
      <c r="W200" s="6"/>
      <c r="X200" s="7"/>
      <c r="Y200" s="7"/>
      <c r="Z200" s="7"/>
      <c r="AA200" s="7"/>
      <c r="AB200" s="6"/>
      <c r="AC200" s="6"/>
      <c r="AD200" s="6"/>
      <c r="AE200" s="6"/>
      <c r="AF200" s="6"/>
      <c r="AG200" s="6"/>
      <c r="AH200" s="6"/>
      <c r="AI200" s="6"/>
    </row>
    <row r="201" spans="1:35" x14ac:dyDescent="0.2">
      <c r="A201" s="21">
        <v>12</v>
      </c>
      <c r="B201" s="22" t="s">
        <v>9</v>
      </c>
      <c r="C201" s="1">
        <f t="shared" ref="C201:N201" si="56">C231</f>
        <v>4420453.6100000003</v>
      </c>
      <c r="D201" s="1">
        <f t="shared" si="56"/>
        <v>1325466.99</v>
      </c>
      <c r="E201" s="1">
        <f t="shared" si="56"/>
        <v>129283.44</v>
      </c>
      <c r="F201" s="1">
        <f t="shared" si="56"/>
        <v>81659.05</v>
      </c>
      <c r="G201" s="1">
        <f t="shared" si="56"/>
        <v>72987.92</v>
      </c>
      <c r="H201" s="1">
        <f t="shared" si="56"/>
        <v>0</v>
      </c>
      <c r="I201" s="1">
        <f t="shared" si="56"/>
        <v>59379</v>
      </c>
      <c r="J201" s="1">
        <f t="shared" si="56"/>
        <v>7052.45</v>
      </c>
      <c r="K201" s="1">
        <f t="shared" si="56"/>
        <v>51283.360000000001</v>
      </c>
      <c r="L201" s="1">
        <f t="shared" si="56"/>
        <v>0</v>
      </c>
      <c r="M201" s="1">
        <f t="shared" si="56"/>
        <v>117694.34</v>
      </c>
      <c r="N201" s="1">
        <f t="shared" si="56"/>
        <v>-12863.01</v>
      </c>
      <c r="O201" s="1">
        <f t="shared" si="44"/>
        <v>54.95</v>
      </c>
      <c r="P201" s="1">
        <f t="shared" si="46"/>
        <v>6252452.1000000015</v>
      </c>
      <c r="Q201" s="44"/>
      <c r="S201" s="6"/>
      <c r="T201" s="13"/>
      <c r="U201" s="6"/>
      <c r="V201" s="6"/>
      <c r="W201" s="6"/>
      <c r="X201" s="7"/>
      <c r="Y201" s="7"/>
      <c r="Z201" s="7"/>
      <c r="AA201" s="7"/>
      <c r="AB201" s="6"/>
      <c r="AC201" s="6"/>
      <c r="AD201" s="6"/>
      <c r="AE201" s="6"/>
      <c r="AF201" s="6"/>
      <c r="AG201" s="6"/>
      <c r="AH201" s="6"/>
      <c r="AI201" s="6"/>
    </row>
    <row r="202" spans="1:35" x14ac:dyDescent="0.2">
      <c r="A202" s="21">
        <v>13</v>
      </c>
      <c r="B202" s="22" t="s">
        <v>10</v>
      </c>
      <c r="C202" s="1">
        <f t="shared" ref="C202:N202" si="57">C232</f>
        <v>5902855.7999999998</v>
      </c>
      <c r="D202" s="1">
        <f t="shared" si="57"/>
        <v>1889537.01</v>
      </c>
      <c r="E202" s="1">
        <f t="shared" si="57"/>
        <v>108305.68</v>
      </c>
      <c r="F202" s="1">
        <f t="shared" si="57"/>
        <v>144182.31</v>
      </c>
      <c r="G202" s="1">
        <f t="shared" si="57"/>
        <v>130637.96</v>
      </c>
      <c r="H202" s="1">
        <f t="shared" si="57"/>
        <v>0</v>
      </c>
      <c r="I202" s="1">
        <f t="shared" si="57"/>
        <v>1285789</v>
      </c>
      <c r="J202" s="1">
        <f t="shared" si="57"/>
        <v>8539.52</v>
      </c>
      <c r="K202" s="1">
        <f t="shared" si="57"/>
        <v>62096.88</v>
      </c>
      <c r="L202" s="1">
        <f t="shared" si="57"/>
        <v>0</v>
      </c>
      <c r="M202" s="1">
        <f t="shared" si="57"/>
        <v>142511.16</v>
      </c>
      <c r="N202" s="1">
        <f t="shared" si="57"/>
        <v>-15575.28</v>
      </c>
      <c r="O202" s="1">
        <f t="shared" si="44"/>
        <v>141.96</v>
      </c>
      <c r="P202" s="1">
        <f t="shared" si="46"/>
        <v>9659022</v>
      </c>
      <c r="Q202" s="44"/>
      <c r="S202" s="6"/>
      <c r="T202" s="13"/>
      <c r="U202" s="6"/>
      <c r="V202" s="6"/>
      <c r="W202" s="6"/>
      <c r="X202" s="7"/>
      <c r="Y202" s="7"/>
      <c r="Z202" s="7"/>
      <c r="AA202" s="7"/>
      <c r="AB202" s="6"/>
      <c r="AC202" s="6"/>
      <c r="AD202" s="6"/>
      <c r="AE202" s="6"/>
      <c r="AF202" s="6"/>
      <c r="AG202" s="6"/>
      <c r="AH202" s="6"/>
      <c r="AI202" s="6"/>
    </row>
    <row r="203" spans="1:35" x14ac:dyDescent="0.2">
      <c r="A203" s="21">
        <v>14</v>
      </c>
      <c r="B203" s="22" t="s">
        <v>26</v>
      </c>
      <c r="C203" s="1">
        <f t="shared" ref="C203:N203" si="58">C233</f>
        <v>3111329.82</v>
      </c>
      <c r="D203" s="1">
        <f t="shared" si="58"/>
        <v>824681.34</v>
      </c>
      <c r="E203" s="1">
        <f t="shared" si="58"/>
        <v>169728.56</v>
      </c>
      <c r="F203" s="1">
        <f t="shared" si="58"/>
        <v>27147.82</v>
      </c>
      <c r="G203" s="1">
        <f t="shared" si="58"/>
        <v>24731.63</v>
      </c>
      <c r="H203" s="1">
        <f t="shared" si="58"/>
        <v>0</v>
      </c>
      <c r="I203" s="1">
        <f t="shared" si="58"/>
        <v>-33201</v>
      </c>
      <c r="J203" s="1">
        <f t="shared" si="58"/>
        <v>5735.5</v>
      </c>
      <c r="K203" s="1">
        <f t="shared" si="58"/>
        <v>41706.83</v>
      </c>
      <c r="L203" s="1">
        <f t="shared" si="58"/>
        <v>0</v>
      </c>
      <c r="M203" s="1">
        <f t="shared" si="58"/>
        <v>95716.38</v>
      </c>
      <c r="N203" s="1">
        <f t="shared" si="58"/>
        <v>-10461</v>
      </c>
      <c r="O203" s="1">
        <f t="shared" si="44"/>
        <v>9.6300000000000008</v>
      </c>
      <c r="P203" s="1">
        <f t="shared" si="46"/>
        <v>4257125.51</v>
      </c>
      <c r="Q203" s="44"/>
      <c r="S203" s="6"/>
      <c r="T203" s="13"/>
      <c r="U203" s="6"/>
      <c r="V203" s="6"/>
      <c r="W203" s="6"/>
      <c r="X203" s="7"/>
      <c r="Y203" s="7"/>
      <c r="Z203" s="7"/>
      <c r="AA203" s="7"/>
      <c r="AB203" s="6"/>
      <c r="AC203" s="6"/>
      <c r="AD203" s="6"/>
      <c r="AE203" s="6"/>
      <c r="AF203" s="6"/>
      <c r="AG203" s="6"/>
      <c r="AH203" s="6"/>
      <c r="AI203" s="6"/>
    </row>
    <row r="204" spans="1:35" x14ac:dyDescent="0.2">
      <c r="A204" s="21">
        <v>15</v>
      </c>
      <c r="B204" s="22" t="s">
        <v>25</v>
      </c>
      <c r="C204" s="1">
        <f t="shared" ref="C204:N204" si="59">C234</f>
        <v>4109403.28</v>
      </c>
      <c r="D204" s="1">
        <f t="shared" si="59"/>
        <v>1133476.72</v>
      </c>
      <c r="E204" s="1">
        <f t="shared" si="59"/>
        <v>142541.39000000001</v>
      </c>
      <c r="F204" s="1">
        <f t="shared" si="59"/>
        <v>84304.67</v>
      </c>
      <c r="G204" s="1">
        <f t="shared" si="59"/>
        <v>75294.59</v>
      </c>
      <c r="H204" s="1">
        <f t="shared" si="59"/>
        <v>0</v>
      </c>
      <c r="I204" s="1">
        <f t="shared" si="59"/>
        <v>63486</v>
      </c>
      <c r="J204" s="1">
        <f t="shared" si="59"/>
        <v>7587.19</v>
      </c>
      <c r="K204" s="1">
        <f t="shared" si="59"/>
        <v>55171.8</v>
      </c>
      <c r="L204" s="1">
        <f t="shared" si="59"/>
        <v>0</v>
      </c>
      <c r="M204" s="1">
        <f t="shared" si="59"/>
        <v>126618.22</v>
      </c>
      <c r="N204" s="1">
        <f t="shared" si="59"/>
        <v>-13838.31</v>
      </c>
      <c r="O204" s="1">
        <f t="shared" si="44"/>
        <v>55.47</v>
      </c>
      <c r="P204" s="1">
        <f t="shared" si="46"/>
        <v>5784101.0199999996</v>
      </c>
      <c r="Q204" s="44"/>
      <c r="S204" s="6"/>
      <c r="T204" s="13"/>
      <c r="U204" s="6"/>
      <c r="V204" s="6"/>
      <c r="W204" s="6"/>
      <c r="X204" s="7"/>
      <c r="Y204" s="7"/>
      <c r="Z204" s="7"/>
      <c r="AA204" s="7"/>
      <c r="AB204" s="6"/>
      <c r="AC204" s="6"/>
      <c r="AD204" s="6"/>
      <c r="AE204" s="6"/>
      <c r="AF204" s="6"/>
      <c r="AG204" s="6"/>
      <c r="AH204" s="6"/>
      <c r="AI204" s="6"/>
    </row>
    <row r="205" spans="1:35" x14ac:dyDescent="0.2">
      <c r="A205" s="21">
        <v>16</v>
      </c>
      <c r="B205" s="22" t="s">
        <v>23</v>
      </c>
      <c r="C205" s="1">
        <f t="shared" ref="C205:N205" si="60">C235</f>
        <v>10121027.68</v>
      </c>
      <c r="D205" s="1">
        <f t="shared" si="60"/>
        <v>4345221.55</v>
      </c>
      <c r="E205" s="1">
        <f t="shared" si="60"/>
        <v>85817.52</v>
      </c>
      <c r="F205" s="1">
        <f t="shared" si="60"/>
        <v>324872.19</v>
      </c>
      <c r="G205" s="1">
        <f t="shared" si="60"/>
        <v>296799.06</v>
      </c>
      <c r="H205" s="1">
        <f t="shared" si="60"/>
        <v>0</v>
      </c>
      <c r="I205" s="1">
        <f t="shared" si="60"/>
        <v>-1140134</v>
      </c>
      <c r="J205" s="1">
        <f t="shared" si="60"/>
        <v>13564.48</v>
      </c>
      <c r="K205" s="1">
        <f t="shared" si="60"/>
        <v>98636.9</v>
      </c>
      <c r="L205" s="1">
        <f t="shared" si="60"/>
        <v>0</v>
      </c>
      <c r="M205" s="1">
        <f t="shared" si="60"/>
        <v>226369.79</v>
      </c>
      <c r="N205" s="1">
        <f t="shared" si="60"/>
        <v>-24740.32</v>
      </c>
      <c r="O205" s="1">
        <f t="shared" si="44"/>
        <v>1057.0999999999999</v>
      </c>
      <c r="P205" s="1">
        <f t="shared" si="46"/>
        <v>14348491.949999999</v>
      </c>
      <c r="Q205" s="44"/>
      <c r="S205" s="6"/>
      <c r="T205" s="13"/>
      <c r="U205" s="6"/>
      <c r="V205" s="6"/>
      <c r="W205" s="6"/>
      <c r="X205" s="7"/>
      <c r="Y205" s="7"/>
      <c r="Z205" s="7"/>
      <c r="AA205" s="7"/>
      <c r="AB205" s="6"/>
      <c r="AC205" s="6"/>
      <c r="AD205" s="6"/>
      <c r="AE205" s="6"/>
      <c r="AF205" s="6"/>
      <c r="AG205" s="6"/>
      <c r="AH205" s="6"/>
      <c r="AI205" s="6"/>
    </row>
    <row r="206" spans="1:35" x14ac:dyDescent="0.2">
      <c r="A206" s="21">
        <v>17</v>
      </c>
      <c r="B206" s="22" t="s">
        <v>11</v>
      </c>
      <c r="C206" s="1">
        <f t="shared" ref="C206:N206" si="61">C236</f>
        <v>4873682.2</v>
      </c>
      <c r="D206" s="1">
        <f t="shared" si="61"/>
        <v>1434171.99</v>
      </c>
      <c r="E206" s="1">
        <f t="shared" si="61"/>
        <v>125759.18</v>
      </c>
      <c r="F206" s="1">
        <f t="shared" si="61"/>
        <v>138442.37</v>
      </c>
      <c r="G206" s="1">
        <f t="shared" si="61"/>
        <v>129601.35</v>
      </c>
      <c r="H206" s="1">
        <f t="shared" si="61"/>
        <v>0</v>
      </c>
      <c r="I206" s="1">
        <f t="shared" si="61"/>
        <v>0</v>
      </c>
      <c r="J206" s="1">
        <f t="shared" si="61"/>
        <v>8394.19</v>
      </c>
      <c r="K206" s="1">
        <f t="shared" si="61"/>
        <v>61040.09</v>
      </c>
      <c r="L206" s="1">
        <f t="shared" si="61"/>
        <v>0</v>
      </c>
      <c r="M206" s="1">
        <f t="shared" si="61"/>
        <v>140085.85</v>
      </c>
      <c r="N206" s="1">
        <f t="shared" si="61"/>
        <v>-15310.21</v>
      </c>
      <c r="O206" s="1">
        <f t="shared" si="44"/>
        <v>130.35</v>
      </c>
      <c r="P206" s="1">
        <f t="shared" si="46"/>
        <v>6895997.3599999994</v>
      </c>
      <c r="Q206" s="44"/>
      <c r="S206" s="6"/>
      <c r="T206" s="13"/>
      <c r="U206" s="6"/>
      <c r="V206" s="6"/>
      <c r="W206" s="6"/>
      <c r="X206" s="7"/>
      <c r="Y206" s="7"/>
      <c r="Z206" s="7"/>
      <c r="AA206" s="7"/>
      <c r="AB206" s="6"/>
      <c r="AC206" s="6"/>
      <c r="AD206" s="6"/>
      <c r="AE206" s="6"/>
      <c r="AF206" s="6"/>
      <c r="AG206" s="6"/>
      <c r="AH206" s="6"/>
      <c r="AI206" s="6"/>
    </row>
    <row r="207" spans="1:35" x14ac:dyDescent="0.2">
      <c r="A207" s="21">
        <v>18</v>
      </c>
      <c r="B207" s="22" t="s">
        <v>2</v>
      </c>
      <c r="C207" s="1">
        <f t="shared" ref="C207:N207" si="62">C237</f>
        <v>43836431.409999996</v>
      </c>
      <c r="D207" s="1">
        <f t="shared" si="62"/>
        <v>17022369.48</v>
      </c>
      <c r="E207" s="1">
        <f t="shared" si="62"/>
        <v>63497.19</v>
      </c>
      <c r="F207" s="1">
        <f t="shared" si="62"/>
        <v>1354133.92</v>
      </c>
      <c r="G207" s="1">
        <f t="shared" si="62"/>
        <v>1490771.88</v>
      </c>
      <c r="H207" s="1">
        <f t="shared" si="62"/>
        <v>0</v>
      </c>
      <c r="I207" s="1">
        <f t="shared" si="62"/>
        <v>739083</v>
      </c>
      <c r="J207" s="1">
        <f t="shared" si="62"/>
        <v>48365.87</v>
      </c>
      <c r="K207" s="1">
        <f t="shared" si="62"/>
        <v>351702.37</v>
      </c>
      <c r="L207" s="1">
        <f t="shared" si="62"/>
        <v>0</v>
      </c>
      <c r="M207" s="1">
        <f t="shared" si="62"/>
        <v>807150.22</v>
      </c>
      <c r="N207" s="1">
        <f t="shared" si="62"/>
        <v>-88214.76</v>
      </c>
      <c r="O207" s="1">
        <f t="shared" si="44"/>
        <v>77003.92</v>
      </c>
      <c r="P207" s="1">
        <f t="shared" si="46"/>
        <v>65702294.5</v>
      </c>
      <c r="Q207" s="44"/>
      <c r="S207" s="6"/>
      <c r="T207" s="13"/>
      <c r="U207" s="6"/>
      <c r="V207" s="6"/>
      <c r="W207" s="6"/>
      <c r="X207" s="7"/>
      <c r="Y207" s="7"/>
      <c r="Z207" s="7"/>
      <c r="AA207" s="7"/>
      <c r="AB207" s="6"/>
      <c r="AC207" s="6"/>
      <c r="AD207" s="6"/>
      <c r="AE207" s="6"/>
      <c r="AF207" s="6"/>
      <c r="AG207" s="6"/>
      <c r="AH207" s="6"/>
      <c r="AI207" s="6"/>
    </row>
    <row r="208" spans="1:35" x14ac:dyDescent="0.2">
      <c r="A208" s="21">
        <v>19</v>
      </c>
      <c r="B208" s="22" t="s">
        <v>12</v>
      </c>
      <c r="C208" s="1">
        <f t="shared" ref="C208:N208" si="63">C238</f>
        <v>5090697.43</v>
      </c>
      <c r="D208" s="1">
        <f t="shared" si="63"/>
        <v>1842167.61</v>
      </c>
      <c r="E208" s="1">
        <f t="shared" si="63"/>
        <v>120556.69</v>
      </c>
      <c r="F208" s="1">
        <f t="shared" si="63"/>
        <v>107828.48</v>
      </c>
      <c r="G208" s="1">
        <f t="shared" si="63"/>
        <v>99099.65</v>
      </c>
      <c r="H208" s="1">
        <f t="shared" si="63"/>
        <v>0</v>
      </c>
      <c r="I208" s="1">
        <f t="shared" si="63"/>
        <v>-21789</v>
      </c>
      <c r="J208" s="1">
        <f t="shared" si="63"/>
        <v>8283.83</v>
      </c>
      <c r="K208" s="1">
        <f t="shared" si="63"/>
        <v>60237.57</v>
      </c>
      <c r="L208" s="1">
        <f t="shared" si="63"/>
        <v>0</v>
      </c>
      <c r="M208" s="1">
        <f t="shared" si="63"/>
        <v>138244.06</v>
      </c>
      <c r="N208" s="1">
        <f t="shared" si="63"/>
        <v>-15108.92</v>
      </c>
      <c r="O208" s="1">
        <f t="shared" si="44"/>
        <v>79.59</v>
      </c>
      <c r="P208" s="1">
        <f t="shared" si="46"/>
        <v>7430296.9900000012</v>
      </c>
      <c r="Q208" s="44"/>
      <c r="S208" s="6"/>
      <c r="T208" s="13"/>
      <c r="U208" s="6"/>
      <c r="V208" s="6"/>
      <c r="W208" s="6"/>
      <c r="X208" s="7"/>
      <c r="Y208" s="7"/>
      <c r="Z208" s="7"/>
      <c r="AA208" s="7"/>
      <c r="AB208" s="6"/>
      <c r="AC208" s="6"/>
      <c r="AD208" s="6"/>
      <c r="AE208" s="6"/>
      <c r="AF208" s="6"/>
      <c r="AG208" s="6"/>
      <c r="AH208" s="6"/>
      <c r="AI208" s="6"/>
    </row>
    <row r="209" spans="1:35" x14ac:dyDescent="0.2">
      <c r="A209" s="21">
        <v>20</v>
      </c>
      <c r="B209" s="22" t="s">
        <v>13</v>
      </c>
      <c r="C209" s="1">
        <f t="shared" ref="C209:N209" si="64">C239</f>
        <v>5036217.6500000004</v>
      </c>
      <c r="D209" s="1">
        <f t="shared" si="64"/>
        <v>1532433.9</v>
      </c>
      <c r="E209" s="1">
        <f t="shared" si="64"/>
        <v>134485.87</v>
      </c>
      <c r="F209" s="1">
        <f t="shared" si="64"/>
        <v>185222.62</v>
      </c>
      <c r="G209" s="1">
        <f t="shared" si="64"/>
        <v>156291.16</v>
      </c>
      <c r="H209" s="1">
        <f t="shared" si="64"/>
        <v>0</v>
      </c>
      <c r="I209" s="1">
        <f t="shared" si="64"/>
        <v>824070</v>
      </c>
      <c r="J209" s="1">
        <f t="shared" si="64"/>
        <v>10538.93</v>
      </c>
      <c r="K209" s="1">
        <f t="shared" si="64"/>
        <v>76636.009999999995</v>
      </c>
      <c r="L209" s="1">
        <f t="shared" si="64"/>
        <v>0</v>
      </c>
      <c r="M209" s="1">
        <f t="shared" si="64"/>
        <v>175878.17</v>
      </c>
      <c r="N209" s="1">
        <f t="shared" si="64"/>
        <v>-19222.009999999998</v>
      </c>
      <c r="O209" s="1">
        <f t="shared" si="44"/>
        <v>1775.49</v>
      </c>
      <c r="P209" s="1">
        <f t="shared" si="46"/>
        <v>8114327.790000001</v>
      </c>
      <c r="Q209" s="44"/>
      <c r="S209" s="6"/>
      <c r="T209" s="13"/>
      <c r="U209" s="6"/>
      <c r="V209" s="6"/>
      <c r="W209" s="6"/>
      <c r="X209" s="7"/>
      <c r="Y209" s="7"/>
      <c r="Z209" s="7"/>
      <c r="AA209" s="7"/>
      <c r="AB209" s="6"/>
      <c r="AC209" s="6"/>
      <c r="AD209" s="6"/>
      <c r="AE209" s="6"/>
      <c r="AF209" s="6"/>
      <c r="AG209" s="6"/>
      <c r="AH209" s="6"/>
      <c r="AI209" s="6"/>
    </row>
    <row r="210" spans="1:35" x14ac:dyDescent="0.2">
      <c r="A210" s="63" t="s">
        <v>0</v>
      </c>
      <c r="B210" s="64"/>
      <c r="C210" s="14">
        <f>SUM(C190:C209)</f>
        <v>134334250.43000001</v>
      </c>
      <c r="D210" s="14">
        <f t="shared" ref="D210:P210" si="65">SUM(D190:D209)</f>
        <v>45783625</v>
      </c>
      <c r="E210" s="14">
        <f t="shared" si="65"/>
        <v>2823976.1300000004</v>
      </c>
      <c r="F210" s="14">
        <f>SUM(F190:F209)</f>
        <v>3860714.4800000004</v>
      </c>
      <c r="G210" s="14">
        <f>SUM(G190:G209)</f>
        <v>3802484.48</v>
      </c>
      <c r="H210" s="14">
        <f>SUM(H190:H209)</f>
        <v>0</v>
      </c>
      <c r="I210" s="14">
        <f t="shared" si="65"/>
        <v>8097928</v>
      </c>
      <c r="J210" s="14">
        <f t="shared" si="65"/>
        <v>218635.65</v>
      </c>
      <c r="K210" s="14">
        <f t="shared" si="65"/>
        <v>1589854.0100000002</v>
      </c>
      <c r="L210" s="14">
        <f t="shared" si="65"/>
        <v>0</v>
      </c>
      <c r="M210" s="14">
        <f t="shared" si="65"/>
        <v>3648684.6</v>
      </c>
      <c r="N210" s="14">
        <f t="shared" si="65"/>
        <v>-398770.68</v>
      </c>
      <c r="O210" s="14">
        <f t="shared" si="65"/>
        <v>121032.23</v>
      </c>
      <c r="P210" s="14">
        <f t="shared" si="65"/>
        <v>203882414.32999998</v>
      </c>
      <c r="Q210" s="45"/>
      <c r="S210" s="8"/>
      <c r="T210" s="8"/>
      <c r="U210" s="8"/>
      <c r="V210" s="8"/>
      <c r="W210" s="6"/>
      <c r="X210" s="7"/>
      <c r="Y210" s="7"/>
      <c r="Z210" s="7"/>
      <c r="AA210" s="7"/>
      <c r="AB210" s="6"/>
      <c r="AC210" s="6"/>
      <c r="AD210" s="6"/>
      <c r="AE210" s="6"/>
      <c r="AF210" s="6"/>
      <c r="AG210" s="6"/>
      <c r="AH210" s="6"/>
      <c r="AI210" s="6"/>
    </row>
    <row r="211" spans="1:35" x14ac:dyDescent="0.2">
      <c r="A211" s="35" t="s">
        <v>41</v>
      </c>
      <c r="B211" s="23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4"/>
      <c r="P211" s="24"/>
      <c r="Q211" s="46"/>
      <c r="S211" s="7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1:35" ht="12.75" customHeight="1" x14ac:dyDescent="0.2">
      <c r="B212" s="9"/>
      <c r="C212" s="28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11"/>
      <c r="P212" s="11"/>
      <c r="Q212" s="12"/>
    </row>
    <row r="213" spans="1:35" ht="12.75" customHeight="1" x14ac:dyDescent="0.2">
      <c r="B213" s="9"/>
      <c r="C213" s="28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11"/>
      <c r="P213" s="11"/>
      <c r="Q213" s="12"/>
    </row>
    <row r="214" spans="1:35" x14ac:dyDescent="0.2">
      <c r="B214" s="19" t="s">
        <v>17</v>
      </c>
      <c r="C214" s="30"/>
      <c r="D214" s="30"/>
      <c r="E214" s="30"/>
      <c r="F214" s="31"/>
      <c r="G214" s="32"/>
      <c r="H214" s="32"/>
      <c r="I214" s="32"/>
      <c r="J214" s="32"/>
      <c r="K214" s="32"/>
      <c r="L214" s="32"/>
      <c r="M214" s="32"/>
      <c r="N214" s="32"/>
      <c r="O214" s="19"/>
      <c r="P214" s="19"/>
    </row>
    <row r="215" spans="1:35" x14ac:dyDescent="0.2">
      <c r="A215" s="49" t="s">
        <v>43</v>
      </c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33"/>
      <c r="Q215" s="17"/>
    </row>
    <row r="216" spans="1:35" x14ac:dyDescent="0.2">
      <c r="O216" s="5" t="s">
        <v>24</v>
      </c>
      <c r="P216" s="5"/>
      <c r="Q216" s="10"/>
    </row>
    <row r="217" spans="1:35" ht="20.100000000000001" customHeight="1" x14ac:dyDescent="0.2">
      <c r="A217" s="56" t="s">
        <v>1</v>
      </c>
      <c r="B217" s="56" t="s">
        <v>38</v>
      </c>
      <c r="C217" s="50" t="s">
        <v>29</v>
      </c>
      <c r="D217" s="50" t="s">
        <v>30</v>
      </c>
      <c r="E217" s="50" t="s">
        <v>28</v>
      </c>
      <c r="F217" s="50" t="s">
        <v>31</v>
      </c>
      <c r="G217" s="50" t="s">
        <v>32</v>
      </c>
      <c r="H217" s="50" t="s">
        <v>39</v>
      </c>
      <c r="I217" s="59" t="s">
        <v>33</v>
      </c>
      <c r="J217" s="50" t="s">
        <v>34</v>
      </c>
      <c r="K217" s="50" t="s">
        <v>35</v>
      </c>
      <c r="L217" s="50" t="s">
        <v>36</v>
      </c>
      <c r="M217" s="50" t="s">
        <v>40</v>
      </c>
      <c r="N217" s="50" t="s">
        <v>46</v>
      </c>
      <c r="O217" s="50" t="s">
        <v>37</v>
      </c>
      <c r="P217" s="42"/>
    </row>
    <row r="218" spans="1:35" ht="20.100000000000001" customHeight="1" x14ac:dyDescent="0.2">
      <c r="A218" s="57"/>
      <c r="B218" s="57"/>
      <c r="C218" s="51"/>
      <c r="D218" s="51"/>
      <c r="E218" s="51"/>
      <c r="F218" s="51"/>
      <c r="G218" s="51"/>
      <c r="H218" s="51"/>
      <c r="I218" s="60"/>
      <c r="J218" s="51"/>
      <c r="K218" s="51"/>
      <c r="L218" s="51"/>
      <c r="M218" s="51"/>
      <c r="N218" s="51"/>
      <c r="O218" s="51"/>
      <c r="P218" s="42"/>
    </row>
    <row r="219" spans="1:35" ht="20.100000000000001" customHeight="1" x14ac:dyDescent="0.2">
      <c r="A219" s="58"/>
      <c r="B219" s="58"/>
      <c r="C219" s="52"/>
      <c r="D219" s="52"/>
      <c r="E219" s="52"/>
      <c r="F219" s="52"/>
      <c r="G219" s="52"/>
      <c r="H219" s="52"/>
      <c r="I219" s="61"/>
      <c r="J219" s="52"/>
      <c r="K219" s="52"/>
      <c r="L219" s="52"/>
      <c r="M219" s="52"/>
      <c r="N219" s="52"/>
      <c r="O219" s="52"/>
      <c r="P219" s="42"/>
    </row>
    <row r="220" spans="1:35" x14ac:dyDescent="0.2">
      <c r="A220" s="21">
        <v>1</v>
      </c>
      <c r="B220" s="22" t="s">
        <v>3</v>
      </c>
      <c r="C220" s="1">
        <v>4887688.95</v>
      </c>
      <c r="D220" s="1">
        <v>1504597.59</v>
      </c>
      <c r="E220" s="1">
        <v>123409.67</v>
      </c>
      <c r="F220" s="1">
        <v>131938.28</v>
      </c>
      <c r="G220" s="1">
        <v>121274.95</v>
      </c>
      <c r="H220" s="1">
        <v>0</v>
      </c>
      <c r="I220" s="1">
        <v>248868</v>
      </c>
      <c r="J220" s="1">
        <v>8021.55</v>
      </c>
      <c r="K220" s="1">
        <v>58330.36</v>
      </c>
      <c r="L220" s="1">
        <v>0</v>
      </c>
      <c r="M220" s="1">
        <v>133867.06</v>
      </c>
      <c r="N220" s="1">
        <v>-14630.55</v>
      </c>
      <c r="O220" s="1">
        <f t="shared" ref="O220:O239" si="66">SUM(C220:N220)</f>
        <v>7203365.8600000003</v>
      </c>
      <c r="P220" s="41"/>
    </row>
    <row r="221" spans="1:35" x14ac:dyDescent="0.2">
      <c r="A221" s="21">
        <v>2</v>
      </c>
      <c r="B221" s="22" t="s">
        <v>4</v>
      </c>
      <c r="C221" s="1">
        <v>3596259.53</v>
      </c>
      <c r="D221" s="1">
        <v>987480.58</v>
      </c>
      <c r="E221" s="1">
        <v>154288.93</v>
      </c>
      <c r="F221" s="1">
        <v>54081.47</v>
      </c>
      <c r="G221" s="1">
        <v>49265.59</v>
      </c>
      <c r="H221" s="1">
        <v>0</v>
      </c>
      <c r="I221" s="1">
        <v>340604</v>
      </c>
      <c r="J221" s="1">
        <v>6600.48</v>
      </c>
      <c r="K221" s="1">
        <v>47996.77</v>
      </c>
      <c r="L221" s="1">
        <v>0</v>
      </c>
      <c r="M221" s="1">
        <v>110151.67</v>
      </c>
      <c r="N221" s="1">
        <v>-12038.66</v>
      </c>
      <c r="O221" s="1">
        <f t="shared" si="66"/>
        <v>5334690.3599999985</v>
      </c>
      <c r="P221" s="41"/>
    </row>
    <row r="222" spans="1:35" x14ac:dyDescent="0.2">
      <c r="A222" s="21">
        <v>3</v>
      </c>
      <c r="B222" s="22" t="s">
        <v>19</v>
      </c>
      <c r="C222" s="1">
        <v>3426897.05</v>
      </c>
      <c r="D222" s="1">
        <v>917412.7</v>
      </c>
      <c r="E222" s="1">
        <v>159994.88</v>
      </c>
      <c r="F222" s="1">
        <v>39877.379999999997</v>
      </c>
      <c r="G222" s="1">
        <v>35995.54</v>
      </c>
      <c r="H222" s="1">
        <v>0</v>
      </c>
      <c r="I222" s="1">
        <v>-60485</v>
      </c>
      <c r="J222" s="1">
        <v>6375.09</v>
      </c>
      <c r="K222" s="1">
        <v>46357.77</v>
      </c>
      <c r="L222" s="1">
        <v>0</v>
      </c>
      <c r="M222" s="1">
        <v>106390.21</v>
      </c>
      <c r="N222" s="1">
        <v>-11627.56</v>
      </c>
      <c r="O222" s="1">
        <f t="shared" si="66"/>
        <v>4667188.0599999996</v>
      </c>
      <c r="P222" s="41"/>
    </row>
    <row r="223" spans="1:35" x14ac:dyDescent="0.2">
      <c r="A223" s="21">
        <v>4</v>
      </c>
      <c r="B223" s="22" t="s">
        <v>20</v>
      </c>
      <c r="C223" s="1">
        <v>7741034.4900000002</v>
      </c>
      <c r="D223" s="1">
        <v>3024337.48</v>
      </c>
      <c r="E223" s="1">
        <v>142541.39000000001</v>
      </c>
      <c r="F223" s="1">
        <v>430342.5</v>
      </c>
      <c r="G223" s="1">
        <v>451713.4</v>
      </c>
      <c r="H223" s="1">
        <v>0</v>
      </c>
      <c r="I223" s="1">
        <v>3128256</v>
      </c>
      <c r="J223" s="1">
        <v>23254.21</v>
      </c>
      <c r="K223" s="1">
        <v>169097.78</v>
      </c>
      <c r="L223" s="1">
        <v>0</v>
      </c>
      <c r="M223" s="1">
        <v>388076.17</v>
      </c>
      <c r="N223" s="1">
        <v>-42413.48</v>
      </c>
      <c r="O223" s="1">
        <f t="shared" si="66"/>
        <v>15456239.940000001</v>
      </c>
      <c r="P223" s="41"/>
    </row>
    <row r="224" spans="1:35" x14ac:dyDescent="0.2">
      <c r="A224" s="21">
        <v>5</v>
      </c>
      <c r="B224" s="22" t="s">
        <v>5</v>
      </c>
      <c r="C224" s="1">
        <v>6378043.25</v>
      </c>
      <c r="D224" s="1">
        <v>2107858.39</v>
      </c>
      <c r="E224" s="1">
        <v>108809.15</v>
      </c>
      <c r="F224" s="1">
        <v>250855.66</v>
      </c>
      <c r="G224" s="1">
        <v>225639.36</v>
      </c>
      <c r="H224" s="1">
        <v>0</v>
      </c>
      <c r="I224" s="1">
        <v>1125928</v>
      </c>
      <c r="J224" s="1">
        <v>10769.95</v>
      </c>
      <c r="K224" s="1">
        <v>78315.87</v>
      </c>
      <c r="L224" s="1">
        <v>0</v>
      </c>
      <c r="M224" s="1">
        <v>179733.44</v>
      </c>
      <c r="N224" s="1">
        <v>-19643.36</v>
      </c>
      <c r="O224" s="1">
        <f t="shared" si="66"/>
        <v>10446309.709999999</v>
      </c>
      <c r="P224" s="41"/>
    </row>
    <row r="225" spans="1:16" x14ac:dyDescent="0.2">
      <c r="A225" s="21">
        <v>6</v>
      </c>
      <c r="B225" s="22" t="s">
        <v>15</v>
      </c>
      <c r="C225" s="1">
        <v>3569352.22</v>
      </c>
      <c r="D225" s="1">
        <v>698127.29</v>
      </c>
      <c r="E225" s="1">
        <v>216886.57</v>
      </c>
      <c r="F225" s="1">
        <v>133185.66</v>
      </c>
      <c r="G225" s="1">
        <v>106023.08</v>
      </c>
      <c r="H225" s="1">
        <v>0</v>
      </c>
      <c r="I225" s="1">
        <v>-89273</v>
      </c>
      <c r="J225" s="1">
        <v>9985.02</v>
      </c>
      <c r="K225" s="1">
        <v>72608.14</v>
      </c>
      <c r="L225" s="1">
        <v>0</v>
      </c>
      <c r="M225" s="1">
        <v>166634.29</v>
      </c>
      <c r="N225" s="1">
        <v>-18211.73</v>
      </c>
      <c r="O225" s="1">
        <f t="shared" si="66"/>
        <v>4865317.5399999991</v>
      </c>
      <c r="P225" s="41"/>
    </row>
    <row r="226" spans="1:16" x14ac:dyDescent="0.2">
      <c r="A226" s="21">
        <v>7</v>
      </c>
      <c r="B226" s="22" t="s">
        <v>16</v>
      </c>
      <c r="C226" s="1">
        <v>2847153.84</v>
      </c>
      <c r="D226" s="1">
        <v>609579.73</v>
      </c>
      <c r="E226" s="1">
        <v>213865.77</v>
      </c>
      <c r="F226" s="1">
        <v>41159.85</v>
      </c>
      <c r="G226" s="1">
        <v>36547.07</v>
      </c>
      <c r="H226" s="1">
        <v>0</v>
      </c>
      <c r="I226" s="1">
        <v>156938</v>
      </c>
      <c r="J226" s="1">
        <v>6761.16</v>
      </c>
      <c r="K226" s="1">
        <v>49165.15</v>
      </c>
      <c r="L226" s="1">
        <v>0</v>
      </c>
      <c r="M226" s="1">
        <v>112833.09</v>
      </c>
      <c r="N226" s="1">
        <v>-12331.71</v>
      </c>
      <c r="O226" s="1">
        <f t="shared" si="66"/>
        <v>4061671.9499999997</v>
      </c>
      <c r="P226" s="41"/>
    </row>
    <row r="227" spans="1:16" x14ac:dyDescent="0.2">
      <c r="A227" s="21">
        <v>8</v>
      </c>
      <c r="B227" s="22" t="s">
        <v>6</v>
      </c>
      <c r="C227" s="1">
        <v>4439865.76</v>
      </c>
      <c r="D227" s="1">
        <v>1322416.23</v>
      </c>
      <c r="E227" s="1">
        <v>133143.35</v>
      </c>
      <c r="F227" s="1">
        <v>99850.09</v>
      </c>
      <c r="G227" s="1">
        <v>90293.3</v>
      </c>
      <c r="H227" s="1">
        <v>0</v>
      </c>
      <c r="I227" s="1">
        <v>483858</v>
      </c>
      <c r="J227" s="1">
        <v>7749.71</v>
      </c>
      <c r="K227" s="1">
        <v>56353.599999999999</v>
      </c>
      <c r="L227" s="1">
        <v>0</v>
      </c>
      <c r="M227" s="1">
        <v>129330.44</v>
      </c>
      <c r="N227" s="1">
        <v>-14134.73</v>
      </c>
      <c r="O227" s="1">
        <f t="shared" si="66"/>
        <v>6748725.7499999991</v>
      </c>
      <c r="P227" s="41"/>
    </row>
    <row r="228" spans="1:16" x14ac:dyDescent="0.2">
      <c r="A228" s="21">
        <v>9</v>
      </c>
      <c r="B228" s="22" t="s">
        <v>7</v>
      </c>
      <c r="C228" s="1">
        <v>3844434.29</v>
      </c>
      <c r="D228" s="1">
        <v>1120200.1299999999</v>
      </c>
      <c r="E228" s="1">
        <v>142541.39000000001</v>
      </c>
      <c r="F228" s="1">
        <v>63466.75</v>
      </c>
      <c r="G228" s="1">
        <v>55846.04</v>
      </c>
      <c r="H228" s="1">
        <v>0</v>
      </c>
      <c r="I228" s="1">
        <v>359925</v>
      </c>
      <c r="J228" s="1">
        <v>6444.1</v>
      </c>
      <c r="K228" s="1">
        <v>46859.6</v>
      </c>
      <c r="L228" s="1">
        <v>0</v>
      </c>
      <c r="M228" s="1">
        <v>107541.88</v>
      </c>
      <c r="N228" s="1">
        <v>-11753.43</v>
      </c>
      <c r="O228" s="1">
        <f t="shared" si="66"/>
        <v>5735505.7499999991</v>
      </c>
      <c r="P228" s="41"/>
    </row>
    <row r="229" spans="1:16" x14ac:dyDescent="0.2">
      <c r="A229" s="21">
        <v>10</v>
      </c>
      <c r="B229" s="22" t="s">
        <v>14</v>
      </c>
      <c r="C229" s="1">
        <v>2922852.83</v>
      </c>
      <c r="D229" s="1">
        <v>638415.24</v>
      </c>
      <c r="E229" s="1">
        <v>206985.06</v>
      </c>
      <c r="F229" s="1">
        <v>46780.05</v>
      </c>
      <c r="G229" s="1">
        <v>41837.300000000003</v>
      </c>
      <c r="H229" s="1">
        <v>0</v>
      </c>
      <c r="I229" s="1">
        <v>618853</v>
      </c>
      <c r="J229" s="1">
        <v>6835.11</v>
      </c>
      <c r="K229" s="1">
        <v>49702.87</v>
      </c>
      <c r="L229" s="1">
        <v>0</v>
      </c>
      <c r="M229" s="1">
        <v>114067.15</v>
      </c>
      <c r="N229" s="1">
        <v>-12466.58</v>
      </c>
      <c r="O229" s="1">
        <f t="shared" si="66"/>
        <v>4633862.0300000012</v>
      </c>
      <c r="P229" s="41"/>
    </row>
    <row r="230" spans="1:16" x14ac:dyDescent="0.2">
      <c r="A230" s="21">
        <v>11</v>
      </c>
      <c r="B230" s="22" t="s">
        <v>8</v>
      </c>
      <c r="C230" s="1">
        <v>4178569.34</v>
      </c>
      <c r="D230" s="1">
        <v>1503673.05</v>
      </c>
      <c r="E230" s="1">
        <v>141534.45000000001</v>
      </c>
      <c r="F230" s="1">
        <v>121383.36</v>
      </c>
      <c r="G230" s="1">
        <v>111833.65</v>
      </c>
      <c r="H230" s="1">
        <v>0</v>
      </c>
      <c r="I230" s="1">
        <v>7773</v>
      </c>
      <c r="J230" s="1">
        <v>7777.31</v>
      </c>
      <c r="K230" s="1">
        <v>56554.29</v>
      </c>
      <c r="L230" s="1">
        <v>0</v>
      </c>
      <c r="M230" s="1">
        <v>129791.01</v>
      </c>
      <c r="N230" s="1">
        <v>-14185.07</v>
      </c>
      <c r="O230" s="1">
        <f t="shared" si="66"/>
        <v>6244704.3899999997</v>
      </c>
      <c r="P230" s="41"/>
    </row>
    <row r="231" spans="1:16" x14ac:dyDescent="0.2">
      <c r="A231" s="21">
        <v>12</v>
      </c>
      <c r="B231" s="22" t="s">
        <v>9</v>
      </c>
      <c r="C231" s="1">
        <v>4420453.6100000003</v>
      </c>
      <c r="D231" s="1">
        <v>1325466.99</v>
      </c>
      <c r="E231" s="1">
        <v>129283.44</v>
      </c>
      <c r="F231" s="1">
        <v>81659.05</v>
      </c>
      <c r="G231" s="1">
        <v>72987.92</v>
      </c>
      <c r="H231" s="1">
        <v>0</v>
      </c>
      <c r="I231" s="1">
        <v>59379</v>
      </c>
      <c r="J231" s="1">
        <v>7052.45</v>
      </c>
      <c r="K231" s="1">
        <v>51283.360000000001</v>
      </c>
      <c r="L231" s="1">
        <v>0</v>
      </c>
      <c r="M231" s="1">
        <v>117694.34</v>
      </c>
      <c r="N231" s="1">
        <v>-12863.01</v>
      </c>
      <c r="O231" s="1">
        <f t="shared" si="66"/>
        <v>6252397.1500000013</v>
      </c>
      <c r="P231" s="41"/>
    </row>
    <row r="232" spans="1:16" x14ac:dyDescent="0.2">
      <c r="A232" s="21">
        <v>13</v>
      </c>
      <c r="B232" s="22" t="s">
        <v>10</v>
      </c>
      <c r="C232" s="1">
        <v>5902855.7999999998</v>
      </c>
      <c r="D232" s="1">
        <v>1889537.01</v>
      </c>
      <c r="E232" s="1">
        <v>108305.68</v>
      </c>
      <c r="F232" s="1">
        <v>144182.31</v>
      </c>
      <c r="G232" s="1">
        <v>130637.96</v>
      </c>
      <c r="H232" s="1">
        <v>0</v>
      </c>
      <c r="I232" s="1">
        <v>1285789</v>
      </c>
      <c r="J232" s="1">
        <v>8539.52</v>
      </c>
      <c r="K232" s="1">
        <v>62096.88</v>
      </c>
      <c r="L232" s="1">
        <v>0</v>
      </c>
      <c r="M232" s="1">
        <v>142511.16</v>
      </c>
      <c r="N232" s="1">
        <v>-15575.28</v>
      </c>
      <c r="O232" s="1">
        <f t="shared" si="66"/>
        <v>9658880.0399999991</v>
      </c>
      <c r="P232" s="41"/>
    </row>
    <row r="233" spans="1:16" x14ac:dyDescent="0.2">
      <c r="A233" s="21">
        <v>14</v>
      </c>
      <c r="B233" s="22" t="s">
        <v>26</v>
      </c>
      <c r="C233" s="1">
        <v>3111329.82</v>
      </c>
      <c r="D233" s="1">
        <v>824681.34</v>
      </c>
      <c r="E233" s="1">
        <v>169728.56</v>
      </c>
      <c r="F233" s="1">
        <v>27147.82</v>
      </c>
      <c r="G233" s="1">
        <v>24731.63</v>
      </c>
      <c r="H233" s="1">
        <v>0</v>
      </c>
      <c r="I233" s="1">
        <v>-33201</v>
      </c>
      <c r="J233" s="1">
        <v>5735.5</v>
      </c>
      <c r="K233" s="1">
        <v>41706.83</v>
      </c>
      <c r="L233" s="1">
        <v>0</v>
      </c>
      <c r="M233" s="1">
        <v>95716.38</v>
      </c>
      <c r="N233" s="1">
        <v>-10461</v>
      </c>
      <c r="O233" s="1">
        <f t="shared" si="66"/>
        <v>4257115.88</v>
      </c>
      <c r="P233" s="41"/>
    </row>
    <row r="234" spans="1:16" x14ac:dyDescent="0.2">
      <c r="A234" s="21">
        <v>15</v>
      </c>
      <c r="B234" s="22" t="s">
        <v>25</v>
      </c>
      <c r="C234" s="1">
        <v>4109403.28</v>
      </c>
      <c r="D234" s="1">
        <v>1133476.72</v>
      </c>
      <c r="E234" s="1">
        <v>142541.39000000001</v>
      </c>
      <c r="F234" s="1">
        <v>84304.67</v>
      </c>
      <c r="G234" s="1">
        <v>75294.59</v>
      </c>
      <c r="H234" s="1">
        <v>0</v>
      </c>
      <c r="I234" s="1">
        <v>63486</v>
      </c>
      <c r="J234" s="1">
        <v>7587.19</v>
      </c>
      <c r="K234" s="1">
        <v>55171.8</v>
      </c>
      <c r="L234" s="1">
        <v>0</v>
      </c>
      <c r="M234" s="1">
        <v>126618.22</v>
      </c>
      <c r="N234" s="1">
        <v>-13838.31</v>
      </c>
      <c r="O234" s="1">
        <f t="shared" si="66"/>
        <v>5784045.5499999998</v>
      </c>
      <c r="P234" s="41"/>
    </row>
    <row r="235" spans="1:16" x14ac:dyDescent="0.2">
      <c r="A235" s="21">
        <v>16</v>
      </c>
      <c r="B235" s="22" t="s">
        <v>23</v>
      </c>
      <c r="C235" s="1">
        <v>10121027.68</v>
      </c>
      <c r="D235" s="1">
        <v>4345221.55</v>
      </c>
      <c r="E235" s="1">
        <v>85817.52</v>
      </c>
      <c r="F235" s="1">
        <v>324872.19</v>
      </c>
      <c r="G235" s="1">
        <v>296799.06</v>
      </c>
      <c r="H235" s="1">
        <v>0</v>
      </c>
      <c r="I235" s="1">
        <v>-1140134</v>
      </c>
      <c r="J235" s="1">
        <v>13564.48</v>
      </c>
      <c r="K235" s="1">
        <v>98636.9</v>
      </c>
      <c r="L235" s="1">
        <v>0</v>
      </c>
      <c r="M235" s="1">
        <v>226369.79</v>
      </c>
      <c r="N235" s="1">
        <v>-24740.32</v>
      </c>
      <c r="O235" s="1">
        <f t="shared" si="66"/>
        <v>14347434.85</v>
      </c>
      <c r="P235" s="41"/>
    </row>
    <row r="236" spans="1:16" x14ac:dyDescent="0.2">
      <c r="A236" s="21">
        <v>17</v>
      </c>
      <c r="B236" s="22" t="s">
        <v>11</v>
      </c>
      <c r="C236" s="1">
        <v>4873682.2</v>
      </c>
      <c r="D236" s="1">
        <v>1434171.99</v>
      </c>
      <c r="E236" s="1">
        <v>125759.18</v>
      </c>
      <c r="F236" s="1">
        <v>138442.37</v>
      </c>
      <c r="G236" s="1">
        <v>129601.35</v>
      </c>
      <c r="H236" s="1">
        <v>0</v>
      </c>
      <c r="I236" s="1">
        <v>0</v>
      </c>
      <c r="J236" s="1">
        <v>8394.19</v>
      </c>
      <c r="K236" s="1">
        <v>61040.09</v>
      </c>
      <c r="L236" s="1">
        <v>0</v>
      </c>
      <c r="M236" s="1">
        <v>140085.85</v>
      </c>
      <c r="N236" s="1">
        <v>-15310.21</v>
      </c>
      <c r="O236" s="1">
        <f t="shared" si="66"/>
        <v>6895867.0099999998</v>
      </c>
      <c r="P236" s="41"/>
    </row>
    <row r="237" spans="1:16" x14ac:dyDescent="0.2">
      <c r="A237" s="21">
        <v>18</v>
      </c>
      <c r="B237" s="22" t="s">
        <v>2</v>
      </c>
      <c r="C237" s="1">
        <v>43836431.409999996</v>
      </c>
      <c r="D237" s="1">
        <v>17022369.48</v>
      </c>
      <c r="E237" s="1">
        <v>63497.19</v>
      </c>
      <c r="F237" s="1">
        <v>1354133.92</v>
      </c>
      <c r="G237" s="1">
        <v>1490771.88</v>
      </c>
      <c r="H237" s="1">
        <v>0</v>
      </c>
      <c r="I237" s="1">
        <v>739083</v>
      </c>
      <c r="J237" s="1">
        <v>48365.87</v>
      </c>
      <c r="K237" s="1">
        <v>351702.37</v>
      </c>
      <c r="L237" s="1">
        <v>0</v>
      </c>
      <c r="M237" s="1">
        <v>807150.22</v>
      </c>
      <c r="N237" s="1">
        <v>-88214.76</v>
      </c>
      <c r="O237" s="1">
        <f t="shared" si="66"/>
        <v>65625290.579999998</v>
      </c>
      <c r="P237" s="41"/>
    </row>
    <row r="238" spans="1:16" x14ac:dyDescent="0.2">
      <c r="A238" s="21">
        <v>19</v>
      </c>
      <c r="B238" s="22" t="s">
        <v>12</v>
      </c>
      <c r="C238" s="1">
        <v>5090697.43</v>
      </c>
      <c r="D238" s="1">
        <v>1842167.61</v>
      </c>
      <c r="E238" s="1">
        <v>120556.69</v>
      </c>
      <c r="F238" s="1">
        <v>107828.48</v>
      </c>
      <c r="G238" s="1">
        <v>99099.65</v>
      </c>
      <c r="H238" s="1">
        <v>0</v>
      </c>
      <c r="I238" s="1">
        <v>-21789</v>
      </c>
      <c r="J238" s="1">
        <v>8283.83</v>
      </c>
      <c r="K238" s="1">
        <v>60237.57</v>
      </c>
      <c r="L238" s="1">
        <v>0</v>
      </c>
      <c r="M238" s="1">
        <v>138244.06</v>
      </c>
      <c r="N238" s="1">
        <v>-15108.92</v>
      </c>
      <c r="O238" s="1">
        <f t="shared" si="66"/>
        <v>7430217.4000000013</v>
      </c>
      <c r="P238" s="41"/>
    </row>
    <row r="239" spans="1:16" x14ac:dyDescent="0.2">
      <c r="A239" s="21">
        <v>20</v>
      </c>
      <c r="B239" s="22" t="s">
        <v>13</v>
      </c>
      <c r="C239" s="1">
        <v>5036217.6500000004</v>
      </c>
      <c r="D239" s="1">
        <v>1532433.9</v>
      </c>
      <c r="E239" s="1">
        <v>134485.87</v>
      </c>
      <c r="F239" s="1">
        <v>185222.62</v>
      </c>
      <c r="G239" s="1">
        <v>156291.16</v>
      </c>
      <c r="H239" s="1">
        <v>0</v>
      </c>
      <c r="I239" s="1">
        <v>824070</v>
      </c>
      <c r="J239" s="1">
        <v>10538.93</v>
      </c>
      <c r="K239" s="1">
        <v>76636.009999999995</v>
      </c>
      <c r="L239" s="1">
        <v>0</v>
      </c>
      <c r="M239" s="1">
        <v>175878.17</v>
      </c>
      <c r="N239" s="1">
        <v>-19222.009999999998</v>
      </c>
      <c r="O239" s="1">
        <f t="shared" si="66"/>
        <v>8112552.3000000007</v>
      </c>
      <c r="P239" s="41"/>
    </row>
    <row r="240" spans="1:16" x14ac:dyDescent="0.2">
      <c r="A240" s="63" t="s">
        <v>0</v>
      </c>
      <c r="B240" s="64"/>
      <c r="C240" s="14">
        <f>SUM(C220:C239)</f>
        <v>134334250.43000001</v>
      </c>
      <c r="D240" s="14">
        <f t="shared" ref="D240:N240" si="67">SUM(D220:D239)</f>
        <v>45783625</v>
      </c>
      <c r="E240" s="14">
        <f t="shared" si="67"/>
        <v>2823976.1300000004</v>
      </c>
      <c r="F240" s="14">
        <f t="shared" si="67"/>
        <v>3860714.4800000004</v>
      </c>
      <c r="G240" s="14">
        <f t="shared" si="67"/>
        <v>3802484.48</v>
      </c>
      <c r="H240" s="14">
        <f t="shared" si="67"/>
        <v>0</v>
      </c>
      <c r="I240" s="14">
        <f t="shared" si="67"/>
        <v>8097928</v>
      </c>
      <c r="J240" s="14">
        <f t="shared" si="67"/>
        <v>218635.65</v>
      </c>
      <c r="K240" s="14">
        <f t="shared" si="67"/>
        <v>1589854.0100000002</v>
      </c>
      <c r="L240" s="14">
        <f t="shared" si="67"/>
        <v>0</v>
      </c>
      <c r="M240" s="14">
        <f t="shared" si="67"/>
        <v>3648684.6</v>
      </c>
      <c r="N240" s="14">
        <f t="shared" si="67"/>
        <v>-398770.68</v>
      </c>
      <c r="O240" s="14">
        <f>SUM(O220:O239)</f>
        <v>203761382.09999999</v>
      </c>
      <c r="P240" s="8"/>
    </row>
    <row r="241" spans="1:3" x14ac:dyDescent="0.2">
      <c r="A241" s="35" t="s">
        <v>41</v>
      </c>
    </row>
    <row r="244" spans="1:3" ht="12.75" customHeight="1" x14ac:dyDescent="0.2">
      <c r="A244" s="62" t="s">
        <v>44</v>
      </c>
      <c r="B244" s="62"/>
      <c r="C244" s="62"/>
    </row>
    <row r="245" spans="1:3" x14ac:dyDescent="0.2">
      <c r="A245" s="62"/>
      <c r="B245" s="62"/>
      <c r="C245" s="62"/>
    </row>
    <row r="246" spans="1:3" x14ac:dyDescent="0.2">
      <c r="A246" s="2"/>
      <c r="B246" s="2"/>
      <c r="C246" s="2"/>
    </row>
    <row r="247" spans="1:3" x14ac:dyDescent="0.2">
      <c r="A247" s="56" t="s">
        <v>1</v>
      </c>
      <c r="B247" s="56" t="s">
        <v>38</v>
      </c>
      <c r="C247" s="50" t="s">
        <v>32</v>
      </c>
    </row>
    <row r="248" spans="1:3" x14ac:dyDescent="0.2">
      <c r="A248" s="57"/>
      <c r="B248" s="57"/>
      <c r="C248" s="51"/>
    </row>
    <row r="249" spans="1:3" x14ac:dyDescent="0.2">
      <c r="A249" s="58"/>
      <c r="B249" s="58"/>
      <c r="C249" s="52"/>
    </row>
    <row r="250" spans="1:3" x14ac:dyDescent="0.2">
      <c r="A250" s="16">
        <v>1</v>
      </c>
      <c r="B250" s="3" t="s">
        <v>3</v>
      </c>
      <c r="C250" s="4">
        <v>263.70999999999998</v>
      </c>
    </row>
    <row r="251" spans="1:3" x14ac:dyDescent="0.2">
      <c r="A251" s="16">
        <v>2</v>
      </c>
      <c r="B251" s="3" t="s">
        <v>4</v>
      </c>
      <c r="C251" s="4">
        <v>50.46</v>
      </c>
    </row>
    <row r="252" spans="1:3" x14ac:dyDescent="0.2">
      <c r="A252" s="16">
        <v>3</v>
      </c>
      <c r="B252" s="3" t="s">
        <v>19</v>
      </c>
      <c r="C252" s="4">
        <v>26.39</v>
      </c>
    </row>
    <row r="253" spans="1:3" x14ac:dyDescent="0.2">
      <c r="A253" s="16">
        <v>4</v>
      </c>
      <c r="B253" s="3" t="s">
        <v>20</v>
      </c>
      <c r="C253" s="4">
        <v>38264.410000000003</v>
      </c>
    </row>
    <row r="254" spans="1:3" x14ac:dyDescent="0.2">
      <c r="A254" s="16">
        <v>5</v>
      </c>
      <c r="B254" s="3" t="s">
        <v>5</v>
      </c>
      <c r="C254" s="4">
        <v>1748.02</v>
      </c>
    </row>
    <row r="255" spans="1:3" x14ac:dyDescent="0.2">
      <c r="A255" s="16">
        <v>6</v>
      </c>
      <c r="B255" s="3" t="s">
        <v>15</v>
      </c>
      <c r="C255" s="4">
        <v>3.87</v>
      </c>
    </row>
    <row r="256" spans="1:3" x14ac:dyDescent="0.2">
      <c r="A256" s="16">
        <v>7</v>
      </c>
      <c r="B256" s="3" t="s">
        <v>16</v>
      </c>
      <c r="C256" s="4">
        <v>1.03</v>
      </c>
    </row>
    <row r="257" spans="1:3" x14ac:dyDescent="0.2">
      <c r="A257" s="16">
        <v>8</v>
      </c>
      <c r="B257" s="3" t="s">
        <v>6</v>
      </c>
      <c r="C257" s="4">
        <v>255.28</v>
      </c>
    </row>
    <row r="258" spans="1:3" x14ac:dyDescent="0.2">
      <c r="A258" s="16">
        <v>9</v>
      </c>
      <c r="B258" s="3" t="s">
        <v>7</v>
      </c>
      <c r="C258" s="4">
        <v>49.55</v>
      </c>
    </row>
    <row r="259" spans="1:3" x14ac:dyDescent="0.2">
      <c r="A259" s="16">
        <v>10</v>
      </c>
      <c r="B259" s="3" t="s">
        <v>14</v>
      </c>
      <c r="C259" s="4">
        <v>6.44</v>
      </c>
    </row>
    <row r="260" spans="1:3" x14ac:dyDescent="0.2">
      <c r="A260" s="16">
        <v>11</v>
      </c>
      <c r="B260" s="3" t="s">
        <v>8</v>
      </c>
      <c r="C260" s="4">
        <v>54.61</v>
      </c>
    </row>
    <row r="261" spans="1:3" x14ac:dyDescent="0.2">
      <c r="A261" s="16">
        <v>12</v>
      </c>
      <c r="B261" s="3" t="s">
        <v>9</v>
      </c>
      <c r="C261" s="4">
        <v>54.95</v>
      </c>
    </row>
    <row r="262" spans="1:3" x14ac:dyDescent="0.2">
      <c r="A262" s="16">
        <v>13</v>
      </c>
      <c r="B262" s="3" t="s">
        <v>10</v>
      </c>
      <c r="C262" s="4">
        <v>141.96</v>
      </c>
    </row>
    <row r="263" spans="1:3" x14ac:dyDescent="0.2">
      <c r="A263" s="16">
        <v>14</v>
      </c>
      <c r="B263" s="3" t="s">
        <v>26</v>
      </c>
      <c r="C263" s="4">
        <v>9.6300000000000008</v>
      </c>
    </row>
    <row r="264" spans="1:3" x14ac:dyDescent="0.2">
      <c r="A264" s="16">
        <v>15</v>
      </c>
      <c r="B264" s="3" t="s">
        <v>25</v>
      </c>
      <c r="C264" s="4">
        <v>55.47</v>
      </c>
    </row>
    <row r="265" spans="1:3" x14ac:dyDescent="0.2">
      <c r="A265" s="16">
        <v>16</v>
      </c>
      <c r="B265" s="3" t="s">
        <v>23</v>
      </c>
      <c r="C265" s="4">
        <v>1057.0999999999999</v>
      </c>
    </row>
    <row r="266" spans="1:3" x14ac:dyDescent="0.2">
      <c r="A266" s="16">
        <v>17</v>
      </c>
      <c r="B266" s="3" t="s">
        <v>11</v>
      </c>
      <c r="C266" s="4">
        <v>130.35</v>
      </c>
    </row>
    <row r="267" spans="1:3" x14ac:dyDescent="0.2">
      <c r="A267" s="16">
        <v>18</v>
      </c>
      <c r="B267" s="3" t="s">
        <v>2</v>
      </c>
      <c r="C267" s="4">
        <v>77003.92</v>
      </c>
    </row>
    <row r="268" spans="1:3" x14ac:dyDescent="0.2">
      <c r="A268" s="16">
        <v>19</v>
      </c>
      <c r="B268" s="3" t="s">
        <v>12</v>
      </c>
      <c r="C268" s="4">
        <v>79.59</v>
      </c>
    </row>
    <row r="269" spans="1:3" x14ac:dyDescent="0.2">
      <c r="A269" s="16">
        <v>20</v>
      </c>
      <c r="B269" s="3" t="s">
        <v>13</v>
      </c>
      <c r="C269" s="4">
        <v>1775.49</v>
      </c>
    </row>
    <row r="270" spans="1:3" x14ac:dyDescent="0.2">
      <c r="A270" s="53" t="s">
        <v>0</v>
      </c>
      <c r="B270" s="54"/>
      <c r="C270" s="15">
        <f>SUM(C250:C269)</f>
        <v>121032.23</v>
      </c>
    </row>
    <row r="271" spans="1:3" x14ac:dyDescent="0.2">
      <c r="A271" s="35" t="s">
        <v>41</v>
      </c>
    </row>
  </sheetData>
  <mergeCells count="126">
    <mergeCell ref="A270:B270"/>
    <mergeCell ref="A244:C245"/>
    <mergeCell ref="A240:B240"/>
    <mergeCell ref="A247:A249"/>
    <mergeCell ref="B247:B249"/>
    <mergeCell ref="C247:C249"/>
    <mergeCell ref="A215:O215"/>
    <mergeCell ref="A217:A219"/>
    <mergeCell ref="B217:B219"/>
    <mergeCell ref="C217:C219"/>
    <mergeCell ref="D217:D219"/>
    <mergeCell ref="E217:E219"/>
    <mergeCell ref="F217:F219"/>
    <mergeCell ref="G217:G219"/>
    <mergeCell ref="H217:H219"/>
    <mergeCell ref="I217:I219"/>
    <mergeCell ref="J217:J219"/>
    <mergeCell ref="K217:K219"/>
    <mergeCell ref="L217:L219"/>
    <mergeCell ref="M217:M219"/>
    <mergeCell ref="N217:N219"/>
    <mergeCell ref="O217:O219"/>
    <mergeCell ref="A210:B210"/>
    <mergeCell ref="F187:F189"/>
    <mergeCell ref="G187:G189"/>
    <mergeCell ref="I187:I189"/>
    <mergeCell ref="J187:J189"/>
    <mergeCell ref="A187:A189"/>
    <mergeCell ref="B187:B189"/>
    <mergeCell ref="C187:C189"/>
    <mergeCell ref="D187:D189"/>
    <mergeCell ref="E187:E189"/>
    <mergeCell ref="N187:N189"/>
    <mergeCell ref="O187:O189"/>
    <mergeCell ref="H187:H189"/>
    <mergeCell ref="A3:Q3"/>
    <mergeCell ref="A4:Q4"/>
    <mergeCell ref="A5:Q5"/>
    <mergeCell ref="M187:M189"/>
    <mergeCell ref="K187:K189"/>
    <mergeCell ref="L187:L189"/>
    <mergeCell ref="A8:Q8"/>
    <mergeCell ref="A9:A11"/>
    <mergeCell ref="B9:B11"/>
    <mergeCell ref="M9:M11"/>
    <mergeCell ref="N9:N11"/>
    <mergeCell ref="O9:O11"/>
    <mergeCell ref="Q9:Q11"/>
    <mergeCell ref="A32:B32"/>
    <mergeCell ref="H9:H11"/>
    <mergeCell ref="I9:I11"/>
    <mergeCell ref="J9:J11"/>
    <mergeCell ref="K9:K11"/>
    <mergeCell ref="L9:L11"/>
    <mergeCell ref="C9:C11"/>
    <mergeCell ref="D9:D11"/>
    <mergeCell ref="E9:E11"/>
    <mergeCell ref="F9:F11"/>
    <mergeCell ref="G9:G11"/>
    <mergeCell ref="A36:O36"/>
    <mergeCell ref="A37:O37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A62:B62"/>
    <mergeCell ref="A66:N66"/>
    <mergeCell ref="A68:A70"/>
    <mergeCell ref="B68:B70"/>
    <mergeCell ref="C68:C70"/>
    <mergeCell ref="D68:D70"/>
    <mergeCell ref="E68:E70"/>
    <mergeCell ref="F68:F70"/>
    <mergeCell ref="G68:G70"/>
    <mergeCell ref="H68:H70"/>
    <mergeCell ref="I68:I70"/>
    <mergeCell ref="J68:J70"/>
    <mergeCell ref="K68:K70"/>
    <mergeCell ref="L68:L70"/>
    <mergeCell ref="M68:M70"/>
    <mergeCell ref="N68:N70"/>
    <mergeCell ref="A184:P184"/>
    <mergeCell ref="A91:B91"/>
    <mergeCell ref="A95:F95"/>
    <mergeCell ref="A97:A99"/>
    <mergeCell ref="B97:B99"/>
    <mergeCell ref="C97:C99"/>
    <mergeCell ref="D97:D99"/>
    <mergeCell ref="E97:E99"/>
    <mergeCell ref="F97:F99"/>
    <mergeCell ref="A179:B179"/>
    <mergeCell ref="A185:P185"/>
    <mergeCell ref="P9:P11"/>
    <mergeCell ref="P187:P189"/>
    <mergeCell ref="A150:B150"/>
    <mergeCell ref="A154:N154"/>
    <mergeCell ref="A156:A158"/>
    <mergeCell ref="B156:B158"/>
    <mergeCell ref="C156:C158"/>
    <mergeCell ref="D156:D158"/>
    <mergeCell ref="E156:E158"/>
    <mergeCell ref="F156:F158"/>
    <mergeCell ref="G156:G158"/>
    <mergeCell ref="H156:H158"/>
    <mergeCell ref="I156:I158"/>
    <mergeCell ref="J156:J158"/>
    <mergeCell ref="K156:K158"/>
    <mergeCell ref="L156:L158"/>
    <mergeCell ref="M156:M158"/>
    <mergeCell ref="N156:N158"/>
    <mergeCell ref="A120:B120"/>
    <mergeCell ref="A124:C125"/>
    <mergeCell ref="A127:A129"/>
    <mergeCell ref="B127:B129"/>
    <mergeCell ref="C127:C129"/>
  </mergeCells>
  <printOptions horizontalCentered="1"/>
  <pageMargins left="0.7" right="0.27" top="0.98425196850393704" bottom="0.98425196850393704" header="0" footer="0"/>
  <pageSetup paperSize="5" scale="1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2022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2023-01-11T21:23:28Z</cp:lastPrinted>
  <dcterms:created xsi:type="dcterms:W3CDTF">2003-08-05T00:29:54Z</dcterms:created>
  <dcterms:modified xsi:type="dcterms:W3CDTF">2023-01-16T21:09:51Z</dcterms:modified>
</cp:coreProperties>
</file>